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2023 PLANOVI\OBJAVA NA WEBU\"/>
    </mc:Choice>
  </mc:AlternateContent>
  <xr:revisionPtr revIDLastSave="0" documentId="13_ncr:1_{8860B3DF-F6D6-4735-AB04-96536AD27E8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pći dio" sheetId="2" r:id="rId1"/>
    <sheet name="Posebni dio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2" l="1"/>
  <c r="D14" i="2" s="1"/>
  <c r="Z25" i="1"/>
  <c r="C26" i="2" l="1"/>
  <c r="E26" i="2" s="1"/>
  <c r="D25" i="2"/>
  <c r="C25" i="2"/>
  <c r="C19" i="2"/>
  <c r="C18" i="2"/>
  <c r="C16" i="2"/>
  <c r="E16" i="2" s="1"/>
  <c r="C15" i="2"/>
  <c r="C14" i="2" l="1"/>
  <c r="E14" i="2" s="1"/>
  <c r="C29" i="2"/>
  <c r="E25" i="2"/>
  <c r="C17" i="2"/>
  <c r="C20" i="2" s="1"/>
  <c r="C31" i="2" l="1"/>
  <c r="C62" i="1"/>
  <c r="S46" i="1"/>
  <c r="S41" i="1"/>
  <c r="S32" i="1"/>
  <c r="S28" i="1"/>
  <c r="S26" i="1"/>
  <c r="R46" i="1"/>
  <c r="R41" i="1"/>
  <c r="R32" i="1"/>
  <c r="R28" i="1"/>
  <c r="R26" i="1"/>
  <c r="AA62" i="1" l="1"/>
  <c r="AA61" i="1"/>
  <c r="AA59" i="1"/>
  <c r="AA58" i="1"/>
  <c r="AA56" i="1"/>
  <c r="AA54" i="1"/>
  <c r="AA53" i="1"/>
  <c r="AA52" i="1"/>
  <c r="AA49" i="1"/>
  <c r="AA48" i="1"/>
  <c r="AA47" i="1"/>
  <c r="AA45" i="1"/>
  <c r="AA44" i="1"/>
  <c r="AA43" i="1"/>
  <c r="AA42" i="1"/>
  <c r="AA40" i="1"/>
  <c r="AA39" i="1"/>
  <c r="AA38" i="1"/>
  <c r="AA37" i="1"/>
  <c r="AA36" i="1"/>
  <c r="AA35" i="1"/>
  <c r="AA34" i="1"/>
  <c r="AA33" i="1"/>
  <c r="AA31" i="1"/>
  <c r="AA30" i="1"/>
  <c r="AA29" i="1"/>
  <c r="AA27" i="1"/>
  <c r="AA26" i="1"/>
  <c r="AA25" i="1"/>
  <c r="AA24" i="1"/>
  <c r="AA21" i="1"/>
  <c r="AA20" i="1"/>
  <c r="AA19" i="1"/>
  <c r="AA17" i="1"/>
  <c r="AA16" i="1"/>
  <c r="AA15" i="1"/>
  <c r="AA14" i="1"/>
  <c r="AA13" i="1"/>
  <c r="AA11" i="1"/>
  <c r="AA7" i="1"/>
  <c r="AA5" i="1"/>
  <c r="R60" i="1"/>
  <c r="R57" i="1"/>
  <c r="R55" i="1"/>
  <c r="R50" i="1" s="1"/>
  <c r="R51" i="1"/>
  <c r="R23" i="1"/>
  <c r="R12" i="1"/>
  <c r="R6" i="1" s="1"/>
  <c r="R8" i="1" s="1"/>
  <c r="I60" i="1"/>
  <c r="AA60" i="1" s="1"/>
  <c r="I57" i="1"/>
  <c r="I55" i="1"/>
  <c r="I51" i="1"/>
  <c r="AA51" i="1" s="1"/>
  <c r="I46" i="1"/>
  <c r="AA46" i="1" s="1"/>
  <c r="I41" i="1"/>
  <c r="AA41" i="1" s="1"/>
  <c r="I32" i="1"/>
  <c r="AA32" i="1" s="1"/>
  <c r="I28" i="1"/>
  <c r="AA28" i="1" s="1"/>
  <c r="I23" i="1"/>
  <c r="I18" i="1"/>
  <c r="I12" i="1" s="1"/>
  <c r="I6" i="1" s="1"/>
  <c r="I8" i="1" s="1"/>
  <c r="AA55" i="1" l="1"/>
  <c r="AA57" i="1"/>
  <c r="AA8" i="1"/>
  <c r="AA23" i="1"/>
  <c r="AA18" i="1"/>
  <c r="AA12" i="1"/>
  <c r="AA6" i="1"/>
  <c r="R22" i="1"/>
  <c r="I50" i="1"/>
  <c r="I22" i="1" s="1"/>
  <c r="I9" i="1" s="1"/>
  <c r="I10" i="1" s="1"/>
  <c r="AA50" i="1" l="1"/>
  <c r="R9" i="1"/>
  <c r="AA22" i="1"/>
  <c r="AB13" i="1"/>
  <c r="Y13" i="1"/>
  <c r="X13" i="1"/>
  <c r="W13" i="1"/>
  <c r="V13" i="1"/>
  <c r="Z13" i="1"/>
  <c r="C13" i="1"/>
  <c r="AB5" i="1"/>
  <c r="Z5" i="1"/>
  <c r="Y5" i="1"/>
  <c r="X5" i="1"/>
  <c r="W5" i="1"/>
  <c r="AB62" i="1"/>
  <c r="Z62" i="1"/>
  <c r="Y62" i="1"/>
  <c r="X62" i="1"/>
  <c r="W62" i="1"/>
  <c r="V62" i="1"/>
  <c r="AB61" i="1"/>
  <c r="Z61" i="1"/>
  <c r="Y61" i="1"/>
  <c r="X61" i="1"/>
  <c r="W61" i="1"/>
  <c r="V61" i="1"/>
  <c r="AB58" i="1"/>
  <c r="Z58" i="1"/>
  <c r="Y58" i="1"/>
  <c r="X58" i="1"/>
  <c r="W58" i="1"/>
  <c r="V58" i="1"/>
  <c r="AB56" i="1"/>
  <c r="Z56" i="1"/>
  <c r="Y56" i="1"/>
  <c r="X56" i="1"/>
  <c r="W56" i="1"/>
  <c r="V56" i="1"/>
  <c r="AB53" i="1"/>
  <c r="Z53" i="1"/>
  <c r="Y53" i="1"/>
  <c r="X53" i="1"/>
  <c r="W53" i="1"/>
  <c r="V53" i="1"/>
  <c r="AB52" i="1"/>
  <c r="Z52" i="1"/>
  <c r="Y52" i="1"/>
  <c r="X52" i="1"/>
  <c r="W52" i="1"/>
  <c r="V52" i="1"/>
  <c r="AB48" i="1"/>
  <c r="Z48" i="1"/>
  <c r="Y48" i="1"/>
  <c r="X48" i="1"/>
  <c r="W48" i="1"/>
  <c r="V48" i="1"/>
  <c r="AB47" i="1"/>
  <c r="Z47" i="1"/>
  <c r="Y47" i="1"/>
  <c r="X47" i="1"/>
  <c r="W47" i="1"/>
  <c r="V47" i="1"/>
  <c r="AB45" i="1"/>
  <c r="Z45" i="1"/>
  <c r="Y45" i="1"/>
  <c r="X45" i="1"/>
  <c r="W45" i="1"/>
  <c r="V45" i="1"/>
  <c r="AB44" i="1"/>
  <c r="Z44" i="1"/>
  <c r="Y44" i="1"/>
  <c r="X44" i="1"/>
  <c r="W44" i="1"/>
  <c r="V44" i="1"/>
  <c r="AB43" i="1"/>
  <c r="Z43" i="1"/>
  <c r="Y43" i="1"/>
  <c r="X43" i="1"/>
  <c r="W43" i="1"/>
  <c r="V43" i="1"/>
  <c r="AB42" i="1"/>
  <c r="Z42" i="1"/>
  <c r="Y42" i="1"/>
  <c r="X42" i="1"/>
  <c r="W42" i="1"/>
  <c r="V42" i="1"/>
  <c r="AB39" i="1"/>
  <c r="Z39" i="1"/>
  <c r="Y39" i="1"/>
  <c r="X39" i="1"/>
  <c r="W39" i="1"/>
  <c r="V39" i="1"/>
  <c r="AB38" i="1"/>
  <c r="Z38" i="1"/>
  <c r="Y38" i="1"/>
  <c r="X38" i="1"/>
  <c r="W38" i="1"/>
  <c r="V38" i="1"/>
  <c r="AB37" i="1"/>
  <c r="Z37" i="1"/>
  <c r="Y37" i="1"/>
  <c r="X37" i="1"/>
  <c r="W37" i="1"/>
  <c r="V37" i="1"/>
  <c r="AB36" i="1"/>
  <c r="Z36" i="1"/>
  <c r="Y36" i="1"/>
  <c r="X36" i="1"/>
  <c r="W36" i="1"/>
  <c r="V36" i="1"/>
  <c r="AB35" i="1"/>
  <c r="Z35" i="1"/>
  <c r="Y35" i="1"/>
  <c r="X35" i="1"/>
  <c r="W35" i="1"/>
  <c r="V35" i="1"/>
  <c r="AB34" i="1"/>
  <c r="Z34" i="1"/>
  <c r="Y34" i="1"/>
  <c r="X34" i="1"/>
  <c r="W34" i="1"/>
  <c r="V34" i="1"/>
  <c r="AB33" i="1"/>
  <c r="Z33" i="1"/>
  <c r="Y33" i="1"/>
  <c r="X33" i="1"/>
  <c r="W33" i="1"/>
  <c r="V33" i="1"/>
  <c r="AB31" i="1"/>
  <c r="Z31" i="1"/>
  <c r="Y31" i="1"/>
  <c r="X31" i="1"/>
  <c r="W31" i="1"/>
  <c r="V31" i="1"/>
  <c r="AB30" i="1"/>
  <c r="Z30" i="1"/>
  <c r="Y30" i="1"/>
  <c r="X30" i="1"/>
  <c r="W30" i="1"/>
  <c r="V30" i="1"/>
  <c r="AB29" i="1"/>
  <c r="Z29" i="1"/>
  <c r="Y29" i="1"/>
  <c r="X29" i="1"/>
  <c r="W29" i="1"/>
  <c r="V29" i="1"/>
  <c r="AB27" i="1"/>
  <c r="Z27" i="1"/>
  <c r="Y27" i="1"/>
  <c r="X27" i="1"/>
  <c r="W27" i="1"/>
  <c r="V27" i="1"/>
  <c r="AB21" i="1"/>
  <c r="Z21" i="1"/>
  <c r="Y21" i="1"/>
  <c r="X21" i="1"/>
  <c r="W21" i="1"/>
  <c r="V21" i="1"/>
  <c r="AB20" i="1"/>
  <c r="Z20" i="1"/>
  <c r="Y20" i="1"/>
  <c r="X20" i="1"/>
  <c r="W20" i="1"/>
  <c r="V20" i="1"/>
  <c r="AB19" i="1"/>
  <c r="Z19" i="1"/>
  <c r="Y19" i="1"/>
  <c r="X19" i="1"/>
  <c r="W19" i="1"/>
  <c r="V19" i="1"/>
  <c r="AB11" i="1"/>
  <c r="Z11" i="1"/>
  <c r="Y11" i="1"/>
  <c r="X11" i="1"/>
  <c r="W11" i="1"/>
  <c r="V11" i="1"/>
  <c r="V5" i="1"/>
  <c r="R10" i="1" l="1"/>
  <c r="AA10" i="1" s="1"/>
  <c r="AA9" i="1"/>
  <c r="U13" i="1"/>
  <c r="L13" i="1"/>
  <c r="U61" i="1"/>
  <c r="U20" i="1"/>
  <c r="U31" i="1"/>
  <c r="U35" i="1"/>
  <c r="U36" i="1"/>
  <c r="U39" i="1"/>
  <c r="U45" i="1"/>
  <c r="U52" i="1"/>
  <c r="U53" i="1"/>
  <c r="U58" i="1"/>
  <c r="U42" i="1"/>
  <c r="U19" i="1"/>
  <c r="U27" i="1"/>
  <c r="U29" i="1"/>
  <c r="U30" i="1"/>
  <c r="U33" i="1"/>
  <c r="U34" i="1"/>
  <c r="U37" i="1"/>
  <c r="U38" i="1"/>
  <c r="U43" i="1"/>
  <c r="U44" i="1"/>
  <c r="U47" i="1"/>
  <c r="U48" i="1"/>
  <c r="U56" i="1"/>
  <c r="U5" i="1"/>
  <c r="AB7" i="1"/>
  <c r="Z7" i="1"/>
  <c r="Y7" i="1"/>
  <c r="X7" i="1"/>
  <c r="W7" i="1"/>
  <c r="L5" i="1"/>
  <c r="D27" i="2" s="1"/>
  <c r="E27" i="2" l="1"/>
  <c r="E29" i="2" s="1"/>
  <c r="D29" i="2"/>
  <c r="L62" i="1"/>
  <c r="L61" i="1"/>
  <c r="C61" i="1"/>
  <c r="S60" i="1"/>
  <c r="Q60" i="1"/>
  <c r="P60" i="1"/>
  <c r="O60" i="1"/>
  <c r="N60" i="1"/>
  <c r="M60" i="1"/>
  <c r="J60" i="1"/>
  <c r="H60" i="1"/>
  <c r="G60" i="1"/>
  <c r="F60" i="1"/>
  <c r="E60" i="1"/>
  <c r="D60" i="1"/>
  <c r="AB59" i="1"/>
  <c r="Y59" i="1"/>
  <c r="X59" i="1"/>
  <c r="W59" i="1"/>
  <c r="Z59" i="1"/>
  <c r="V59" i="1"/>
  <c r="L58" i="1"/>
  <c r="C58" i="1"/>
  <c r="S57" i="1"/>
  <c r="Q57" i="1"/>
  <c r="P57" i="1"/>
  <c r="O57" i="1"/>
  <c r="N57" i="1"/>
  <c r="M57" i="1"/>
  <c r="J57" i="1"/>
  <c r="AB57" i="1" s="1"/>
  <c r="H57" i="1"/>
  <c r="G57" i="1"/>
  <c r="F57" i="1"/>
  <c r="E57" i="1"/>
  <c r="D57" i="1"/>
  <c r="L56" i="1"/>
  <c r="C56" i="1"/>
  <c r="S55" i="1"/>
  <c r="Q55" i="1"/>
  <c r="P55" i="1"/>
  <c r="O55" i="1"/>
  <c r="N55" i="1"/>
  <c r="M55" i="1"/>
  <c r="J55" i="1"/>
  <c r="H55" i="1"/>
  <c r="Z55" i="1" s="1"/>
  <c r="G55" i="1"/>
  <c r="F55" i="1"/>
  <c r="E55" i="1"/>
  <c r="D55" i="1"/>
  <c r="AB54" i="1"/>
  <c r="Z54" i="1"/>
  <c r="Y54" i="1"/>
  <c r="X54" i="1"/>
  <c r="W54" i="1"/>
  <c r="L53" i="1"/>
  <c r="C53" i="1"/>
  <c r="L52" i="1"/>
  <c r="C52" i="1"/>
  <c r="S51" i="1"/>
  <c r="Q51" i="1"/>
  <c r="P51" i="1"/>
  <c r="O51" i="1"/>
  <c r="N51" i="1"/>
  <c r="M51" i="1"/>
  <c r="J51" i="1"/>
  <c r="H51" i="1"/>
  <c r="G51" i="1"/>
  <c r="F51" i="1"/>
  <c r="E51" i="1"/>
  <c r="D51" i="1"/>
  <c r="AB49" i="1"/>
  <c r="Z49" i="1"/>
  <c r="Y49" i="1"/>
  <c r="X49" i="1"/>
  <c r="W49" i="1"/>
  <c r="V49" i="1"/>
  <c r="L48" i="1"/>
  <c r="C48" i="1"/>
  <c r="L47" i="1"/>
  <c r="C47" i="1"/>
  <c r="Q46" i="1"/>
  <c r="P46" i="1"/>
  <c r="O46" i="1"/>
  <c r="N46" i="1"/>
  <c r="M46" i="1"/>
  <c r="J46" i="1"/>
  <c r="H46" i="1"/>
  <c r="G46" i="1"/>
  <c r="F46" i="1"/>
  <c r="E46" i="1"/>
  <c r="D46" i="1"/>
  <c r="L45" i="1"/>
  <c r="C45" i="1"/>
  <c r="L44" i="1"/>
  <c r="C44" i="1"/>
  <c r="L43" i="1"/>
  <c r="C43" i="1"/>
  <c r="L42" i="1"/>
  <c r="C42" i="1"/>
  <c r="Q41" i="1"/>
  <c r="P41" i="1"/>
  <c r="O41" i="1"/>
  <c r="N41" i="1"/>
  <c r="M41" i="1"/>
  <c r="J41" i="1"/>
  <c r="H41" i="1"/>
  <c r="G41" i="1"/>
  <c r="F41" i="1"/>
  <c r="E41" i="1"/>
  <c r="D41" i="1"/>
  <c r="AB40" i="1"/>
  <c r="Z40" i="1"/>
  <c r="Y40" i="1"/>
  <c r="X40" i="1"/>
  <c r="W40" i="1"/>
  <c r="V40" i="1"/>
  <c r="L39" i="1"/>
  <c r="C39" i="1"/>
  <c r="L38" i="1"/>
  <c r="C38" i="1"/>
  <c r="L37" i="1"/>
  <c r="C37" i="1"/>
  <c r="L36" i="1"/>
  <c r="C36" i="1"/>
  <c r="L35" i="1"/>
  <c r="C35" i="1"/>
  <c r="L34" i="1"/>
  <c r="C34" i="1"/>
  <c r="L33" i="1"/>
  <c r="C33" i="1"/>
  <c r="Q32" i="1"/>
  <c r="P32" i="1"/>
  <c r="O32" i="1"/>
  <c r="N32" i="1"/>
  <c r="M32" i="1"/>
  <c r="J32" i="1"/>
  <c r="H32" i="1"/>
  <c r="G32" i="1"/>
  <c r="F32" i="1"/>
  <c r="E32" i="1"/>
  <c r="D32" i="1"/>
  <c r="L31" i="1"/>
  <c r="C31" i="1"/>
  <c r="L30" i="1"/>
  <c r="C30" i="1"/>
  <c r="L29" i="1"/>
  <c r="C29" i="1"/>
  <c r="Q28" i="1"/>
  <c r="P28" i="1"/>
  <c r="O28" i="1"/>
  <c r="N28" i="1"/>
  <c r="M28" i="1"/>
  <c r="J28" i="1"/>
  <c r="H28" i="1"/>
  <c r="G28" i="1"/>
  <c r="F28" i="1"/>
  <c r="E28" i="1"/>
  <c r="D28" i="1"/>
  <c r="L27" i="1"/>
  <c r="C27" i="1"/>
  <c r="P26" i="1"/>
  <c r="Y26" i="1" s="1"/>
  <c r="O26" i="1"/>
  <c r="N26" i="1"/>
  <c r="W26" i="1" s="1"/>
  <c r="V26" i="1"/>
  <c r="H26" i="1"/>
  <c r="F26" i="1"/>
  <c r="AB25" i="1"/>
  <c r="W25" i="1"/>
  <c r="V25" i="1"/>
  <c r="Z24" i="1"/>
  <c r="W24" i="1"/>
  <c r="V24" i="1"/>
  <c r="X24" i="1"/>
  <c r="L20" i="1"/>
  <c r="C20" i="1"/>
  <c r="L19" i="1"/>
  <c r="C19" i="1"/>
  <c r="S18" i="1"/>
  <c r="P18" i="1"/>
  <c r="O18" i="1"/>
  <c r="N18" i="1"/>
  <c r="V18" i="1"/>
  <c r="J18" i="1"/>
  <c r="H18" i="1"/>
  <c r="G18" i="1"/>
  <c r="F18" i="1"/>
  <c r="E18" i="1"/>
  <c r="Z17" i="1"/>
  <c r="Y17" i="1"/>
  <c r="X17" i="1"/>
  <c r="V17" i="1"/>
  <c r="AB16" i="1"/>
  <c r="Z16" i="1"/>
  <c r="Y16" i="1"/>
  <c r="X16" i="1"/>
  <c r="W16" i="1"/>
  <c r="V16" i="1"/>
  <c r="AB15" i="1"/>
  <c r="Z15" i="1"/>
  <c r="Y15" i="1"/>
  <c r="X15" i="1"/>
  <c r="V15" i="1"/>
  <c r="Z14" i="1"/>
  <c r="W14" i="1"/>
  <c r="V14" i="1"/>
  <c r="C7" i="1"/>
  <c r="C5" i="1"/>
  <c r="Y46" i="1" l="1"/>
  <c r="Z60" i="1"/>
  <c r="X57" i="1"/>
  <c r="X41" i="1"/>
  <c r="V41" i="1"/>
  <c r="V46" i="1"/>
  <c r="Z51" i="1"/>
  <c r="V28" i="1"/>
  <c r="Z28" i="1"/>
  <c r="X55" i="1"/>
  <c r="Z32" i="1"/>
  <c r="V57" i="1"/>
  <c r="Y18" i="1"/>
  <c r="W32" i="1"/>
  <c r="AB41" i="1"/>
  <c r="W18" i="1"/>
  <c r="X18" i="1"/>
  <c r="W28" i="1"/>
  <c r="X46" i="1"/>
  <c r="Y51" i="1"/>
  <c r="Y55" i="1"/>
  <c r="AB28" i="1"/>
  <c r="V55" i="1"/>
  <c r="W60" i="1"/>
  <c r="Z18" i="1"/>
  <c r="V32" i="1"/>
  <c r="Y32" i="1"/>
  <c r="X28" i="1"/>
  <c r="Y41" i="1"/>
  <c r="W46" i="1"/>
  <c r="Y57" i="1"/>
  <c r="Y28" i="1"/>
  <c r="X32" i="1"/>
  <c r="W41" i="1"/>
  <c r="Z41" i="1"/>
  <c r="AB46" i="1"/>
  <c r="W57" i="1"/>
  <c r="Z57" i="1"/>
  <c r="X60" i="1"/>
  <c r="Z46" i="1"/>
  <c r="W51" i="1"/>
  <c r="Y60" i="1"/>
  <c r="X26" i="1"/>
  <c r="Z26" i="1"/>
  <c r="V60" i="1"/>
  <c r="V51" i="1"/>
  <c r="W55" i="1"/>
  <c r="AB51" i="1"/>
  <c r="X25" i="1"/>
  <c r="X51" i="1"/>
  <c r="AB18" i="1"/>
  <c r="AB32" i="1"/>
  <c r="AB55" i="1"/>
  <c r="AB60" i="1"/>
  <c r="Y25" i="1"/>
  <c r="AB26" i="1"/>
  <c r="AB24" i="1"/>
  <c r="Y24" i="1"/>
  <c r="V54" i="1"/>
  <c r="Y14" i="1"/>
  <c r="W15" i="1"/>
  <c r="U15" i="1" s="1"/>
  <c r="W17" i="1"/>
  <c r="U59" i="1"/>
  <c r="AB14" i="1"/>
  <c r="AB17" i="1"/>
  <c r="U16" i="1"/>
  <c r="X14" i="1"/>
  <c r="U40" i="1"/>
  <c r="U49" i="1"/>
  <c r="V7" i="1"/>
  <c r="O50" i="1"/>
  <c r="D23" i="1"/>
  <c r="J50" i="1"/>
  <c r="G12" i="1"/>
  <c r="D50" i="1"/>
  <c r="L60" i="1"/>
  <c r="M12" i="1"/>
  <c r="O12" i="1"/>
  <c r="C18" i="1"/>
  <c r="L18" i="1"/>
  <c r="S23" i="1"/>
  <c r="L49" i="1"/>
  <c r="N23" i="1"/>
  <c r="Q23" i="1"/>
  <c r="N50" i="1"/>
  <c r="L55" i="1"/>
  <c r="L16" i="1"/>
  <c r="L51" i="1"/>
  <c r="S50" i="1"/>
  <c r="C40" i="1"/>
  <c r="L57" i="1"/>
  <c r="J12" i="1"/>
  <c r="C46" i="1"/>
  <c r="M50" i="1"/>
  <c r="L15" i="1"/>
  <c r="C17" i="1"/>
  <c r="L28" i="1"/>
  <c r="C32" i="1"/>
  <c r="L41" i="1"/>
  <c r="L26" i="1"/>
  <c r="F12" i="1"/>
  <c r="L14" i="1"/>
  <c r="S12" i="1"/>
  <c r="P12" i="1"/>
  <c r="F23" i="1"/>
  <c r="C28" i="1"/>
  <c r="L32" i="1"/>
  <c r="L40" i="1"/>
  <c r="G50" i="1"/>
  <c r="E23" i="1"/>
  <c r="O23" i="1"/>
  <c r="C59" i="1"/>
  <c r="L54" i="1"/>
  <c r="P50" i="1"/>
  <c r="C14" i="1"/>
  <c r="H23" i="1"/>
  <c r="L25" i="1"/>
  <c r="M23" i="1"/>
  <c r="C49" i="1"/>
  <c r="C55" i="1"/>
  <c r="C57" i="1"/>
  <c r="L59" i="1"/>
  <c r="D12" i="1"/>
  <c r="E12" i="1"/>
  <c r="C15" i="1"/>
  <c r="H12" i="1"/>
  <c r="N12" i="1"/>
  <c r="N6" i="1" s="1"/>
  <c r="Q12" i="1"/>
  <c r="Q6" i="1" s="1"/>
  <c r="Q8" i="1" s="1"/>
  <c r="L24" i="1"/>
  <c r="P23" i="1"/>
  <c r="F50" i="1"/>
  <c r="E50" i="1"/>
  <c r="H50" i="1"/>
  <c r="C16" i="1"/>
  <c r="G23" i="1"/>
  <c r="L17" i="1"/>
  <c r="C24" i="1"/>
  <c r="C26" i="1"/>
  <c r="C41" i="1"/>
  <c r="L46" i="1"/>
  <c r="C51" i="1"/>
  <c r="C54" i="1"/>
  <c r="C25" i="1"/>
  <c r="J23" i="1"/>
  <c r="C60" i="1"/>
  <c r="U7" i="1" l="1"/>
  <c r="U54" i="1"/>
  <c r="U25" i="1"/>
  <c r="U46" i="1"/>
  <c r="U26" i="1"/>
  <c r="U41" i="1"/>
  <c r="U28" i="1"/>
  <c r="U18" i="1"/>
  <c r="U57" i="1"/>
  <c r="U32" i="1"/>
  <c r="U60" i="1"/>
  <c r="Z23" i="1"/>
  <c r="Z50" i="1"/>
  <c r="U51" i="1"/>
  <c r="U55" i="1"/>
  <c r="V12" i="1"/>
  <c r="U24" i="1"/>
  <c r="AB12" i="1"/>
  <c r="Y50" i="1"/>
  <c r="AB50" i="1"/>
  <c r="Y12" i="1"/>
  <c r="U14" i="1"/>
  <c r="U17" i="1"/>
  <c r="W50" i="1"/>
  <c r="AB23" i="1"/>
  <c r="X23" i="1"/>
  <c r="X50" i="1"/>
  <c r="V23" i="1"/>
  <c r="W12" i="1"/>
  <c r="Z12" i="1"/>
  <c r="X12" i="1"/>
  <c r="V50" i="1"/>
  <c r="Y23" i="1"/>
  <c r="W23" i="1"/>
  <c r="G6" i="1"/>
  <c r="G8" i="1" s="1"/>
  <c r="P6" i="1"/>
  <c r="O6" i="1"/>
  <c r="S6" i="1"/>
  <c r="M6" i="1"/>
  <c r="O22" i="1"/>
  <c r="D22" i="1"/>
  <c r="Q22" i="1"/>
  <c r="Q9" i="1" s="1"/>
  <c r="Q10" i="1" s="1"/>
  <c r="F6" i="1"/>
  <c r="J6" i="1"/>
  <c r="N22" i="1"/>
  <c r="S22" i="1"/>
  <c r="L12" i="1"/>
  <c r="H22" i="1"/>
  <c r="C12" i="1"/>
  <c r="C50" i="1"/>
  <c r="E22" i="1"/>
  <c r="E9" i="1" s="1"/>
  <c r="J22" i="1"/>
  <c r="D6" i="1"/>
  <c r="P22" i="1"/>
  <c r="E6" i="1"/>
  <c r="C23" i="1"/>
  <c r="M22" i="1"/>
  <c r="L23" i="1"/>
  <c r="D18" i="2" s="1"/>
  <c r="G22" i="1"/>
  <c r="F22" i="1"/>
  <c r="H6" i="1"/>
  <c r="Z6" i="1" s="1"/>
  <c r="L50" i="1"/>
  <c r="D19" i="2" s="1"/>
  <c r="D17" i="2" l="1"/>
  <c r="D20" i="2" s="1"/>
  <c r="D31" i="2" s="1"/>
  <c r="Z22" i="1"/>
  <c r="V6" i="1"/>
  <c r="U12" i="1"/>
  <c r="Y6" i="1"/>
  <c r="AB22" i="1"/>
  <c r="X22" i="1"/>
  <c r="U23" i="1"/>
  <c r="E18" i="2" s="1"/>
  <c r="V22" i="1"/>
  <c r="X6" i="1"/>
  <c r="U50" i="1"/>
  <c r="E19" i="2" s="1"/>
  <c r="W22" i="1"/>
  <c r="AB6" i="1"/>
  <c r="Y22" i="1"/>
  <c r="W6" i="1"/>
  <c r="F8" i="1"/>
  <c r="D9" i="1"/>
  <c r="P9" i="1"/>
  <c r="O9" i="1"/>
  <c r="O8" i="1"/>
  <c r="P8" i="1"/>
  <c r="Y8" i="1" s="1"/>
  <c r="S9" i="1"/>
  <c r="N8" i="1"/>
  <c r="M8" i="1"/>
  <c r="S8" i="1"/>
  <c r="N9" i="1"/>
  <c r="L6" i="1"/>
  <c r="J8" i="1"/>
  <c r="E8" i="1"/>
  <c r="D8" i="1"/>
  <c r="C6" i="1"/>
  <c r="F9" i="1"/>
  <c r="C22" i="1"/>
  <c r="H8" i="1"/>
  <c r="Z8" i="1" s="1"/>
  <c r="G9" i="1"/>
  <c r="L22" i="1"/>
  <c r="M9" i="1"/>
  <c r="J9" i="1"/>
  <c r="H9" i="1"/>
  <c r="Z9" i="1" s="1"/>
  <c r="E17" i="2" l="1"/>
  <c r="E20" i="2" s="1"/>
  <c r="E31" i="2" s="1"/>
  <c r="C9" i="1"/>
  <c r="X8" i="1"/>
  <c r="N10" i="1"/>
  <c r="AB8" i="1"/>
  <c r="U6" i="1"/>
  <c r="E15" i="2" s="1"/>
  <c r="AB9" i="1"/>
  <c r="Y9" i="1"/>
  <c r="X9" i="1"/>
  <c r="W9" i="1"/>
  <c r="U22" i="1"/>
  <c r="V9" i="1"/>
  <c r="V8" i="1"/>
  <c r="W8" i="1"/>
  <c r="L8" i="1"/>
  <c r="O10" i="1"/>
  <c r="S10" i="1"/>
  <c r="P10" i="1"/>
  <c r="G10" i="1"/>
  <c r="C8" i="1"/>
  <c r="D10" i="1"/>
  <c r="E10" i="1"/>
  <c r="H10" i="1"/>
  <c r="Z10" i="1" s="1"/>
  <c r="J10" i="1"/>
  <c r="L9" i="1"/>
  <c r="M10" i="1"/>
  <c r="F10" i="1"/>
  <c r="W10" i="1" l="1"/>
  <c r="U8" i="1"/>
  <c r="Y10" i="1"/>
  <c r="U9" i="1"/>
  <c r="V10" i="1"/>
  <c r="AB10" i="1"/>
  <c r="X10" i="1"/>
  <c r="L10" i="1"/>
  <c r="C10" i="1"/>
  <c r="U10" i="1" l="1"/>
</calcChain>
</file>

<file path=xl/sharedStrings.xml><?xml version="1.0" encoding="utf-8"?>
<sst xmlns="http://schemas.openxmlformats.org/spreadsheetml/2006/main" count="120" uniqueCount="96">
  <si>
    <t>Šifra</t>
  </si>
  <si>
    <t>Naziv</t>
  </si>
  <si>
    <t>DONOS</t>
  </si>
  <si>
    <t xml:space="preserve">PRIHODI </t>
  </si>
  <si>
    <t>ODNOS (unosi se s negativnim predznakom)</t>
  </si>
  <si>
    <t>LIMIT ZA RASHODNU STRANU</t>
  </si>
  <si>
    <t>RASHODI I IZDACI (3+4+5)</t>
  </si>
  <si>
    <t>ODNOS</t>
  </si>
  <si>
    <t>UKUPNO PRIHODI</t>
  </si>
  <si>
    <t>Pomoći iz inozemstva i od subjekata unutar općeg proračuna</t>
  </si>
  <si>
    <t>Pomoći temeljem prijenosa EU sredstava</t>
  </si>
  <si>
    <t>Prijenosi između proračunskih korisnika istog proračuna</t>
  </si>
  <si>
    <t>Prihodi od imovine</t>
  </si>
  <si>
    <t>Prihodi od prodaje proizvoda i robe te pruženih usluga i prihodi od donacija</t>
  </si>
  <si>
    <t>Prihodi iz nadležnog proračuna</t>
  </si>
  <si>
    <t>681</t>
  </si>
  <si>
    <t>Kazne i upravne mjere</t>
  </si>
  <si>
    <t>683</t>
  </si>
  <si>
    <t>Ostali prihodi</t>
  </si>
  <si>
    <t>3 + 4</t>
  </si>
  <si>
    <t>UKUPNO RASHODI</t>
  </si>
  <si>
    <t>RASHODI POSLOVANJA</t>
  </si>
  <si>
    <t>Rashodi za zaposlene</t>
  </si>
  <si>
    <t>Materijalni rashodi</t>
  </si>
  <si>
    <t>Financijski rashodi</t>
  </si>
  <si>
    <t>Kamate za izdane vrijednosne papire</t>
  </si>
  <si>
    <t>Subvencije</t>
  </si>
  <si>
    <t>Subvencije trgovačkim društvima u javnom sektoru</t>
  </si>
  <si>
    <t>Subvencije trgovačkim društvima, zadrugama, poljoprivrednicima i obrtnicima izvan javnog sektora</t>
  </si>
  <si>
    <t xml:space="preserve">Subvencije trgovačkim društvima, zadrugama, poljoprivrednicima i obrtnicima iz EU sredstava </t>
  </si>
  <si>
    <t>Pomoći dane u inozemstvo i unutar općeg proračuna</t>
  </si>
  <si>
    <t>Pomoći inozemnim vladama</t>
  </si>
  <si>
    <t>Pomoći međunarodnim organizacijama te institucijama i tijelima EU</t>
  </si>
  <si>
    <t>Pomoći unutar općeg proračuna</t>
  </si>
  <si>
    <t>Pomoći proračunskim korisnicima drugih proračuna</t>
  </si>
  <si>
    <t>Prijenosi proračunskim korisnicima iz nadležnog proračuna za financiranje redovne djelatnosti</t>
  </si>
  <si>
    <t>Naknade građanima i kućanstvima na temelju osiguranja i druge naknade</t>
  </si>
  <si>
    <t>Ostali rashodi</t>
  </si>
  <si>
    <t>Tekuće donacije</t>
  </si>
  <si>
    <t>Kapitalne donacije</t>
  </si>
  <si>
    <t>Kazne, penali i naknade štete</t>
  </si>
  <si>
    <t xml:space="preserve">Kapitalne pomoći </t>
  </si>
  <si>
    <t>Raspored rashoda i prijelazni računi</t>
  </si>
  <si>
    <t>Raspored rashoda</t>
  </si>
  <si>
    <t>Prijelazni račun</t>
  </si>
  <si>
    <t>RASHODI ZA NABAVU NEFINANCIJSKE IMOVINE</t>
  </si>
  <si>
    <t>Rashodi za nabavu neproizvedene dugotrajne imovine</t>
  </si>
  <si>
    <t>Materijalna imovina - prirodna bogatstva</t>
  </si>
  <si>
    <t>Nematerijalna imovina</t>
  </si>
  <si>
    <t>Rashodi za nabavu proizvedene dugotrajne imovine</t>
  </si>
  <si>
    <t>Plemeniti metali i ostale pohranjene vrijednosti</t>
  </si>
  <si>
    <t>Rashodi za nabavu proizvedene kratkotrajne imovine</t>
  </si>
  <si>
    <t>Rashodi za nabavu zaliha</t>
  </si>
  <si>
    <t>Rashodi za dodatna ulaganja na nefinancijskoj imovini</t>
  </si>
  <si>
    <t>IZDACI - otplata glavnice za primljeni kredit</t>
  </si>
  <si>
    <t>Prihodi od upravnih i admin pristojbi, pristojbi po posebnim propisima</t>
  </si>
  <si>
    <t>IZVOR 31                  Vlastiti prihodi             (A622132)</t>
  </si>
  <si>
    <t>IZVOR 61                         Donacije                      (A622132)</t>
  </si>
  <si>
    <t>IZVOR 11              Opći prihodi i primici           (A622000, A622137 i A622120)</t>
  </si>
  <si>
    <t>IZVOR 51                              Pomoći EU                   (A622132 i A622125)</t>
  </si>
  <si>
    <t>FINANCIJSKI PLAN PRIHODA I PRIMITAKA, RASHODA I IZDATAKA ZA 1-12/2023. GODINE</t>
  </si>
  <si>
    <t>FINANCIJSKI PLAN 2023. - PRIJEDLOG REBALANSA                                                  Prosinac 2023.</t>
  </si>
  <si>
    <t>Prihodi od poreza</t>
  </si>
  <si>
    <t>PRIJEDLOG PROMJENA U FINANCIJSKOM PLANU PRIHODA I PRIMITAKA, RASHODA I IZDATAKA U 2023. GODINI</t>
  </si>
  <si>
    <t>PRIJEDLOG REBALANSA FINANCIJSKOG PLANA PRIHODA I PRIMITAKA, RASHODA I IZDATAKA U 2023. GODINI</t>
  </si>
  <si>
    <t>IZVOR 71                         Prihodi od nefinancijske imovine                     (A622132)</t>
  </si>
  <si>
    <t>RKP-NAZIV PRORAČUNSKOG KORISNIKA</t>
  </si>
  <si>
    <t>MJESTO I DATUM</t>
  </si>
  <si>
    <t>OPĆI DIO</t>
  </si>
  <si>
    <t>A) SAŽETAK RAČUNA PRIHODA I RASHODA</t>
  </si>
  <si>
    <t>u EUR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</si>
  <si>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</si>
  <si>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</si>
  <si>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</si>
  <si>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</si>
  <si>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</si>
  <si>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</si>
  <si>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</si>
  <si>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</si>
  <si>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</si>
  <si>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</si>
  <si>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</si>
  <si>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</si>
  <si>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</si>
  <si>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</si>
  <si>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>Plan 2023</t>
  </si>
  <si>
    <t>Plan 2023 -  Rebalans</t>
  </si>
  <si>
    <t>Promjene</t>
  </si>
  <si>
    <t>2918 EKONOMSKI INSTITUT, ZAGREB</t>
  </si>
  <si>
    <t xml:space="preserve">PRIJEDLOG REBALANSA FINANCIJSKOG PLANA
</t>
  </si>
  <si>
    <t>Zagreb, 19.12.2023.</t>
  </si>
  <si>
    <t>IZVOR 576                        Fond solidarnosti Europske unije (K622138)</t>
  </si>
  <si>
    <t>FINANCIJSKI PLAN 
UKUPNO                                       2023.</t>
  </si>
  <si>
    <t>UKUPNO REBALANS FINANCIJSKOG PLANA 2023.</t>
  </si>
  <si>
    <t>UKUPNO PROMJENE</t>
  </si>
  <si>
    <t>IZVOR 52                              Ostale pomoći                (A622132, A622004, A622005)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</si>
</sst>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26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sz val="10"/>
      <name val="MS Sans Serif"/>
      <family val="2"/>
      <charset val="238"/>
    </font>
    <font>
      <i/>
      <sz val="10"/>
      <name val="Calibri"/>
      <family val="2"/>
      <charset val="238"/>
    </font>
    <font>
      <b/>
      <sz val="10"/>
      <color theme="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MS Sans Serif"/>
      <family val="2"/>
      <charset val="238"/>
    </font>
    <font>
      <b/>
      <i/>
      <sz val="10"/>
      <name val="Calibri"/>
      <family val="2"/>
      <charset val="238"/>
    </font>
    <font>
      <sz val="12"/>
      <name val="Calibri"/>
      <family val="2"/>
      <charset val="238"/>
    </font>
    <font>
      <b/>
      <sz val="14"/>
      <name val="Calibri"/>
      <family val="2"/>
      <charset val="238"/>
    </font>
    <font>
      <sz val="10"/>
      <color rgb="FF000000"/>
      <name val="Open Sans"/>
    </font>
    <font>
      <b/>
      <sz val="10"/>
      <color indexed="8"/>
      <name val="Open Sans"/>
      <charset val="238"/>
    </font>
    <font>
      <sz val="10"/>
      <color indexed="8"/>
      <name val="Open Sans"/>
    </font>
    <font>
      <sz val="11"/>
      <color indexed="8"/>
      <name val="Calibri"/>
      <family val="2"/>
      <charset val="238"/>
    </font>
    <font>
      <b/>
      <sz val="10"/>
      <color indexed="56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0"/>
      <color rgb="FFFF0000"/>
      <name val="MS Sans Serif"/>
      <family val="2"/>
      <charset val="238"/>
    </font>
    <font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indexed="62"/>
      </patternFill>
    </fill>
    <fill>
      <patternFill patternType="solid">
        <fgColor theme="2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8" fillId="0" borderId="0"/>
    <xf numFmtId="0" fontId="13" fillId="0" borderId="0"/>
  </cellStyleXfs>
  <cellXfs count="125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3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 wrapText="1"/>
    </xf>
    <xf numFmtId="3" fontId="3" fillId="0" borderId="0" xfId="1" applyNumberFormat="1" applyFont="1" applyAlignment="1">
      <alignment vertical="center"/>
    </xf>
    <xf numFmtId="49" fontId="3" fillId="2" borderId="0" xfId="1" applyNumberFormat="1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3" fontId="3" fillId="2" borderId="1" xfId="1" applyNumberFormat="1" applyFont="1" applyFill="1" applyBorder="1" applyAlignment="1">
      <alignment horizontal="right" vertical="center"/>
    </xf>
    <xf numFmtId="3" fontId="3" fillId="2" borderId="0" xfId="1" applyNumberFormat="1" applyFont="1" applyFill="1" applyAlignment="1" applyProtection="1">
      <alignment vertical="center"/>
      <protection locked="0"/>
    </xf>
    <xf numFmtId="49" fontId="7" fillId="3" borderId="0" xfId="1" applyNumberFormat="1" applyFont="1" applyFill="1" applyAlignment="1">
      <alignment horizontal="left" vertical="center"/>
    </xf>
    <xf numFmtId="0" fontId="7" fillId="3" borderId="0" xfId="2" applyFont="1" applyFill="1" applyAlignment="1">
      <alignment horizontal="left" vertical="center"/>
    </xf>
    <xf numFmtId="3" fontId="7" fillId="3" borderId="1" xfId="1" applyNumberFormat="1" applyFont="1" applyFill="1" applyBorder="1" applyAlignment="1">
      <alignment horizontal="right" vertical="center"/>
    </xf>
    <xf numFmtId="3" fontId="7" fillId="3" borderId="0" xfId="1" applyNumberFormat="1" applyFont="1" applyFill="1" applyAlignment="1">
      <alignment vertical="center"/>
    </xf>
    <xf numFmtId="3" fontId="7" fillId="3" borderId="0" xfId="1" applyNumberFormat="1" applyFont="1" applyFill="1" applyAlignment="1">
      <alignment horizontal="right" vertical="center"/>
    </xf>
    <xf numFmtId="49" fontId="3" fillId="0" borderId="0" xfId="1" applyNumberFormat="1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3" fontId="3" fillId="0" borderId="1" xfId="1" applyNumberFormat="1" applyFont="1" applyBorder="1" applyAlignment="1">
      <alignment horizontal="right" vertical="center"/>
    </xf>
    <xf numFmtId="164" fontId="3" fillId="0" borderId="0" xfId="1" applyNumberFormat="1" applyFont="1" applyAlignment="1" applyProtection="1">
      <alignment vertical="center"/>
      <protection locked="0"/>
    </xf>
    <xf numFmtId="49" fontId="7" fillId="0" borderId="0" xfId="1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3" fontId="7" fillId="0" borderId="1" xfId="1" applyNumberFormat="1" applyFont="1" applyBorder="1" applyAlignment="1">
      <alignment horizontal="right" vertical="center"/>
    </xf>
    <xf numFmtId="3" fontId="7" fillId="0" borderId="0" xfId="1" applyNumberFormat="1" applyFont="1" applyAlignment="1">
      <alignment vertical="center"/>
    </xf>
    <xf numFmtId="3" fontId="3" fillId="2" borderId="0" xfId="1" applyNumberFormat="1" applyFont="1" applyFill="1" applyAlignment="1">
      <alignment vertical="center"/>
    </xf>
    <xf numFmtId="1" fontId="7" fillId="3" borderId="0" xfId="1" applyNumberFormat="1" applyFont="1" applyFill="1" applyAlignment="1">
      <alignment horizontal="center" vertical="center" wrapText="1"/>
    </xf>
    <xf numFmtId="1" fontId="7" fillId="3" borderId="0" xfId="1" applyNumberFormat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/>
    </xf>
    <xf numFmtId="0" fontId="3" fillId="0" borderId="0" xfId="1" applyFont="1" applyAlignment="1">
      <alignment horizontal="right" vertical="center"/>
    </xf>
    <xf numFmtId="3" fontId="3" fillId="0" borderId="0" xfId="1" applyNumberFormat="1" applyFont="1" applyAlignment="1" applyProtection="1">
      <alignment vertical="center"/>
      <protection locked="0"/>
    </xf>
    <xf numFmtId="0" fontId="3" fillId="2" borderId="0" xfId="2" applyFont="1" applyFill="1" applyAlignment="1">
      <alignment horizontal="left" vertical="center" wrapText="1"/>
    </xf>
    <xf numFmtId="0" fontId="3" fillId="2" borderId="0" xfId="1" applyFont="1" applyFill="1" applyAlignment="1">
      <alignment horizontal="left" vertical="center"/>
    </xf>
    <xf numFmtId="49" fontId="3" fillId="0" borderId="0" xfId="1" applyNumberFormat="1" applyFont="1" applyAlignment="1">
      <alignment horizontal="right" vertical="center"/>
    </xf>
    <xf numFmtId="1" fontId="3" fillId="0" borderId="0" xfId="1" applyNumberFormat="1" applyFont="1" applyAlignment="1">
      <alignment horizontal="center" vertical="center" wrapText="1"/>
    </xf>
    <xf numFmtId="1" fontId="3" fillId="0" borderId="0" xfId="1" applyNumberFormat="1" applyFont="1" applyAlignment="1">
      <alignment horizontal="center" vertical="center"/>
    </xf>
    <xf numFmtId="3" fontId="3" fillId="0" borderId="1" xfId="1" applyNumberFormat="1" applyFont="1" applyBorder="1" applyAlignment="1">
      <alignment vertical="center"/>
    </xf>
    <xf numFmtId="0" fontId="7" fillId="3" borderId="0" xfId="1" applyFont="1" applyFill="1" applyAlignment="1">
      <alignment horizontal="center" vertical="center" wrapText="1"/>
    </xf>
    <xf numFmtId="0" fontId="7" fillId="3" borderId="0" xfId="1" applyFont="1" applyFill="1" applyAlignment="1">
      <alignment vertical="center"/>
    </xf>
    <xf numFmtId="3" fontId="7" fillId="3" borderId="1" xfId="1" applyNumberFormat="1" applyFont="1" applyFill="1" applyBorder="1" applyAlignment="1">
      <alignment vertical="center"/>
    </xf>
    <xf numFmtId="3" fontId="7" fillId="3" borderId="0" xfId="1" applyNumberFormat="1" applyFont="1" applyFill="1" applyAlignment="1">
      <alignment vertical="center" wrapText="1"/>
    </xf>
    <xf numFmtId="3" fontId="7" fillId="5" borderId="0" xfId="1" applyNumberFormat="1" applyFont="1" applyFill="1" applyAlignment="1">
      <alignment horizontal="center" vertical="center"/>
    </xf>
    <xf numFmtId="3" fontId="7" fillId="5" borderId="0" xfId="1" applyNumberFormat="1" applyFont="1" applyFill="1" applyAlignment="1">
      <alignment vertical="center"/>
    </xf>
    <xf numFmtId="3" fontId="7" fillId="5" borderId="1" xfId="1" applyNumberFormat="1" applyFont="1" applyFill="1" applyBorder="1" applyAlignment="1">
      <alignment vertical="center"/>
    </xf>
    <xf numFmtId="3" fontId="5" fillId="2" borderId="0" xfId="1" applyNumberFormat="1" applyFont="1" applyFill="1" applyAlignment="1">
      <alignment horizontal="center" vertical="center"/>
    </xf>
    <xf numFmtId="3" fontId="5" fillId="2" borderId="0" xfId="1" applyNumberFormat="1" applyFont="1" applyFill="1" applyAlignment="1">
      <alignment vertical="center"/>
    </xf>
    <xf numFmtId="3" fontId="5" fillId="2" borderId="1" xfId="1" applyNumberFormat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3" fontId="3" fillId="2" borderId="1" xfId="1" applyNumberFormat="1" applyFont="1" applyFill="1" applyBorder="1" applyAlignment="1">
      <alignment vertical="center"/>
    </xf>
    <xf numFmtId="3" fontId="3" fillId="6" borderId="0" xfId="1" applyNumberFormat="1" applyFont="1" applyFill="1" applyAlignment="1" applyProtection="1">
      <alignment vertical="center"/>
      <protection locked="0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3" fillId="0" borderId="0" xfId="3" applyFont="1" applyAlignment="1">
      <alignment horizontal="left" vertical="center"/>
    </xf>
    <xf numFmtId="0" fontId="5" fillId="4" borderId="0" xfId="1" applyFont="1" applyFill="1" applyAlignment="1">
      <alignment horizontal="center" vertical="center"/>
    </xf>
    <xf numFmtId="0" fontId="5" fillId="4" borderId="0" xfId="1" applyFont="1" applyFill="1" applyAlignment="1">
      <alignment vertical="center"/>
    </xf>
    <xf numFmtId="3" fontId="5" fillId="8" borderId="0" xfId="1" applyNumberFormat="1" applyFont="1" applyFill="1" applyAlignment="1">
      <alignment vertical="center"/>
    </xf>
    <xf numFmtId="0" fontId="5" fillId="7" borderId="0" xfId="1" applyFont="1" applyFill="1" applyAlignment="1">
      <alignment vertical="center"/>
    </xf>
    <xf numFmtId="0" fontId="5" fillId="2" borderId="0" xfId="3" applyFont="1" applyFill="1" applyAlignment="1">
      <alignment horizontal="left" vertical="center"/>
    </xf>
    <xf numFmtId="3" fontId="5" fillId="8" borderId="1" xfId="1" applyNumberFormat="1" applyFont="1" applyFill="1" applyBorder="1" applyAlignment="1">
      <alignment vertical="center"/>
    </xf>
    <xf numFmtId="0" fontId="7" fillId="6" borderId="0" xfId="1" applyFont="1" applyFill="1" applyAlignment="1">
      <alignment horizontal="center" vertical="center"/>
    </xf>
    <xf numFmtId="0" fontId="3" fillId="6" borderId="0" xfId="1" applyFont="1" applyFill="1" applyAlignment="1">
      <alignment vertical="center"/>
    </xf>
    <xf numFmtId="0" fontId="4" fillId="0" borderId="0" xfId="1" applyFont="1" applyAlignment="1">
      <alignment vertical="center" wrapText="1"/>
    </xf>
    <xf numFmtId="3" fontId="3" fillId="8" borderId="1" xfId="1" applyNumberFormat="1" applyFont="1" applyFill="1" applyBorder="1" applyAlignment="1">
      <alignment vertical="center"/>
    </xf>
    <xf numFmtId="3" fontId="3" fillId="9" borderId="0" xfId="1" applyNumberFormat="1" applyFont="1" applyFill="1" applyAlignment="1">
      <alignment vertical="center"/>
    </xf>
    <xf numFmtId="0" fontId="5" fillId="0" borderId="0" xfId="1" applyFont="1" applyAlignment="1">
      <alignment horizontal="center" vertical="center"/>
    </xf>
    <xf numFmtId="3" fontId="5" fillId="0" borderId="0" xfId="1" applyNumberFormat="1" applyFont="1" applyAlignment="1">
      <alignment vertical="center"/>
    </xf>
    <xf numFmtId="0" fontId="5" fillId="0" borderId="0" xfId="1" applyFont="1" applyAlignment="1">
      <alignment horizontal="right" vertical="center"/>
    </xf>
    <xf numFmtId="3" fontId="5" fillId="0" borderId="0" xfId="1" applyNumberFormat="1" applyFont="1" applyAlignment="1" applyProtection="1">
      <alignment vertical="center"/>
      <protection locked="0"/>
    </xf>
    <xf numFmtId="3" fontId="5" fillId="0" borderId="0" xfId="1" applyNumberFormat="1" applyFont="1" applyAlignment="1">
      <alignment horizontal="center" vertical="center"/>
    </xf>
    <xf numFmtId="3" fontId="3" fillId="3" borderId="0" xfId="1" applyNumberFormat="1" applyFont="1" applyFill="1" applyAlignment="1">
      <alignment vertical="center"/>
    </xf>
    <xf numFmtId="0" fontId="7" fillId="9" borderId="0" xfId="1" applyFont="1" applyFill="1" applyAlignment="1">
      <alignment horizontal="center" vertical="center"/>
    </xf>
    <xf numFmtId="0" fontId="7" fillId="9" borderId="0" xfId="1" applyFont="1" applyFill="1" applyAlignment="1">
      <alignment vertical="center"/>
    </xf>
    <xf numFmtId="3" fontId="7" fillId="9" borderId="1" xfId="1" applyNumberFormat="1" applyFont="1" applyFill="1" applyBorder="1" applyAlignment="1">
      <alignment vertical="center"/>
    </xf>
    <xf numFmtId="3" fontId="7" fillId="9" borderId="0" xfId="1" applyNumberFormat="1" applyFont="1" applyFill="1" applyAlignment="1">
      <alignment vertical="center"/>
    </xf>
    <xf numFmtId="3" fontId="7" fillId="9" borderId="0" xfId="1" applyNumberFormat="1" applyFont="1" applyFill="1" applyAlignment="1" applyProtection="1">
      <alignment horizontal="center" vertical="center"/>
      <protection locked="0"/>
    </xf>
    <xf numFmtId="3" fontId="7" fillId="9" borderId="0" xfId="1" applyNumberFormat="1" applyFont="1" applyFill="1" applyAlignment="1" applyProtection="1">
      <alignment vertical="center"/>
      <protection locked="0"/>
    </xf>
    <xf numFmtId="0" fontId="9" fillId="9" borderId="0" xfId="1" applyFont="1" applyFill="1" applyAlignment="1">
      <alignment vertical="center"/>
    </xf>
    <xf numFmtId="3" fontId="10" fillId="9" borderId="1" xfId="1" applyNumberFormat="1" applyFont="1" applyFill="1" applyBorder="1" applyAlignment="1">
      <alignment vertical="center"/>
    </xf>
    <xf numFmtId="3" fontId="7" fillId="0" borderId="0" xfId="1" applyNumberFormat="1" applyFont="1" applyAlignment="1">
      <alignment horizontal="right" vertical="center"/>
    </xf>
    <xf numFmtId="3" fontId="5" fillId="2" borderId="0" xfId="1" applyNumberFormat="1" applyFont="1" applyFill="1" applyAlignment="1" applyProtection="1">
      <alignment vertical="center"/>
      <protection locked="0"/>
    </xf>
    <xf numFmtId="0" fontId="0" fillId="0" borderId="0" xfId="0" applyAlignment="1">
      <alignment horizontal="right"/>
    </xf>
    <xf numFmtId="0" fontId="14" fillId="0" borderId="0" xfId="4" applyFont="1"/>
    <xf numFmtId="0" fontId="15" fillId="0" borderId="0" xfId="4" applyFont="1"/>
    <xf numFmtId="0" fontId="16" fillId="0" borderId="0" xfId="4" applyFont="1"/>
    <xf numFmtId="0" fontId="17" fillId="9" borderId="6" xfId="4" applyFont="1" applyFill="1" applyBorder="1" applyAlignment="1">
      <alignment horizontal="left" wrapText="1"/>
    </xf>
    <xf numFmtId="0" fontId="17" fillId="9" borderId="9" xfId="4" applyFont="1" applyFill="1" applyBorder="1" applyAlignment="1">
      <alignment horizontal="left" wrapText="1"/>
    </xf>
    <xf numFmtId="0" fontId="18" fillId="0" borderId="0" xfId="4" applyFont="1"/>
    <xf numFmtId="0" fontId="19" fillId="0" borderId="0" xfId="4" applyFont="1" applyAlignment="1">
      <alignment horizontal="center" wrapText="1"/>
    </xf>
    <xf numFmtId="0" fontId="20" fillId="0" borderId="0" xfId="4" applyFont="1" applyAlignment="1">
      <alignment horizontal="left" wrapText="1"/>
    </xf>
    <xf numFmtId="0" fontId="22" fillId="0" borderId="13" xfId="4" applyFont="1" applyBorder="1" applyAlignment="1">
      <alignment horizontal="left" wrapText="1"/>
    </xf>
    <xf numFmtId="0" fontId="22" fillId="0" borderId="13" xfId="4" applyFont="1" applyBorder="1" applyAlignment="1">
      <alignment horizontal="center" wrapText="1"/>
    </xf>
    <xf numFmtId="3" fontId="20" fillId="0" borderId="13" xfId="4" applyNumberFormat="1" applyFont="1" applyBorder="1" applyAlignment="1">
      <alignment horizontal="right"/>
    </xf>
    <xf numFmtId="0" fontId="22" fillId="0" borderId="13" xfId="4" applyFont="1" applyBorder="1" applyAlignment="1">
      <alignment horizontal="left"/>
    </xf>
    <xf numFmtId="0" fontId="22" fillId="0" borderId="13" xfId="4" applyFont="1" applyBorder="1" applyAlignment="1">
      <alignment horizontal="center"/>
    </xf>
    <xf numFmtId="3" fontId="20" fillId="0" borderId="13" xfId="4" applyNumberFormat="1" applyFont="1" applyBorder="1" applyAlignment="1">
      <alignment horizontal="right" wrapText="1"/>
    </xf>
    <xf numFmtId="3" fontId="22" fillId="0" borderId="13" xfId="4" applyNumberFormat="1" applyFont="1" applyBorder="1" applyAlignment="1">
      <alignment horizontal="right" wrapText="1"/>
    </xf>
    <xf numFmtId="0" fontId="20" fillId="0" borderId="13" xfId="4" applyFont="1" applyBorder="1" applyAlignment="1">
      <alignment horizontal="left" wrapText="1"/>
    </xf>
    <xf numFmtId="0" fontId="20" fillId="0" borderId="13" xfId="4" quotePrefix="1" applyFont="1" applyBorder="1" applyAlignment="1">
      <alignment horizontal="left" wrapText="1"/>
    </xf>
    <xf numFmtId="3" fontId="20" fillId="10" borderId="13" xfId="4" applyNumberFormat="1" applyFont="1" applyFill="1" applyBorder="1" applyAlignment="1">
      <alignment horizontal="right"/>
    </xf>
    <xf numFmtId="3" fontId="20" fillId="10" borderId="13" xfId="4" applyNumberFormat="1" applyFont="1" applyFill="1" applyBorder="1" applyAlignment="1">
      <alignment horizontal="right" wrapText="1"/>
    </xf>
    <xf numFmtId="0" fontId="6" fillId="11" borderId="0" xfId="1" applyFont="1" applyFill="1" applyAlignment="1">
      <alignment horizontal="center" vertical="center" wrapText="1"/>
    </xf>
    <xf numFmtId="0" fontId="6" fillId="11" borderId="0" xfId="1" applyFont="1" applyFill="1" applyAlignment="1">
      <alignment horizontal="center" vertical="center"/>
    </xf>
    <xf numFmtId="0" fontId="6" fillId="11" borderId="1" xfId="1" applyFont="1" applyFill="1" applyBorder="1" applyAlignment="1">
      <alignment horizontal="center" vertical="center" wrapText="1"/>
    </xf>
    <xf numFmtId="0" fontId="23" fillId="12" borderId="12" xfId="4" applyFont="1" applyFill="1" applyBorder="1" applyAlignment="1">
      <alignment horizontal="center" wrapText="1"/>
    </xf>
    <xf numFmtId="0" fontId="21" fillId="12" borderId="12" xfId="4" applyFont="1" applyFill="1" applyBorder="1" applyAlignment="1">
      <alignment horizontal="left" wrapText="1"/>
    </xf>
    <xf numFmtId="3" fontId="21" fillId="12" borderId="12" xfId="4" applyNumberFormat="1" applyFont="1" applyFill="1" applyBorder="1" applyAlignment="1">
      <alignment horizontal="right"/>
    </xf>
    <xf numFmtId="3" fontId="20" fillId="13" borderId="13" xfId="4" applyNumberFormat="1" applyFont="1" applyFill="1" applyBorder="1" applyAlignment="1">
      <alignment horizontal="right" wrapText="1"/>
    </xf>
    <xf numFmtId="3" fontId="20" fillId="13" borderId="13" xfId="4" applyNumberFormat="1" applyFont="1" applyFill="1" applyBorder="1" applyAlignment="1">
      <alignment horizontal="right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7" fillId="0" borderId="7" xfId="4" applyFont="1" applyBorder="1" applyAlignment="1">
      <alignment horizontal="center" wrapText="1"/>
    </xf>
    <xf numFmtId="0" fontId="17" fillId="0" borderId="8" xfId="4" applyFont="1" applyBorder="1" applyAlignment="1">
      <alignment horizontal="center" wrapText="1"/>
    </xf>
    <xf numFmtId="0" fontId="17" fillId="0" borderId="10" xfId="4" applyFont="1" applyBorder="1" applyAlignment="1">
      <alignment horizontal="center" wrapText="1"/>
    </xf>
    <xf numFmtId="0" fontId="17" fillId="0" borderId="11" xfId="4" applyFont="1" applyBorder="1" applyAlignment="1">
      <alignment horizontal="center" wrapText="1"/>
    </xf>
    <xf numFmtId="0" fontId="19" fillId="0" borderId="0" xfId="4" applyFont="1" applyAlignment="1">
      <alignment horizontal="center" wrapText="1"/>
    </xf>
    <xf numFmtId="0" fontId="20" fillId="0" borderId="0" xfId="4" applyFont="1" applyAlignment="1">
      <alignment horizontal="center" wrapText="1"/>
    </xf>
    <xf numFmtId="0" fontId="15" fillId="0" borderId="0" xfId="4" applyFont="1"/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</cellXfs>
  <cellStyles count="5">
    <cellStyle name="Normal" xfId="0" builtinId="0"/>
    <cellStyle name="Normal 2" xfId="1" xr:uid="{00000000-0005-0000-0000-000001000000}"/>
    <cellStyle name="Normal 6" xfId="4" xr:uid="{57DFA4AE-C06F-487B-845E-F164C7D9642A}"/>
    <cellStyle name="Obično_List4" xfId="3" xr:uid="{00000000-0005-0000-0000-000002000000}"/>
    <cellStyle name="Obično_List7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3%20PLANOVI\2023%20PLAN%20OSTVARENJE\2023%20MZO%20OBRASCI%20-OSTVARENJE%2030.06.2023\OP&#262;I%20DIO%20IZVR&#352;ENJE%20FP_I-VI%202023_predlo&#382;ak%20mzo.xlsx" TargetMode="External"/><Relationship Id="rId1" Type="http://schemas.openxmlformats.org/officeDocument/2006/relationships/externalLinkPath" Target="/2023%20PLANOVI/2023%20PLAN%20OSTVARENJE/2023%20MZO%20OBRASCI%20-OSTVARENJE%2030.06.2023/OP&#262;I%20DIO%20IZVR&#352;ENJE%20FP_I-VI%202023_predlo&#382;ak%20m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ĆI DIO"/>
      <sheetName val="Unos prihoda i primitaka"/>
      <sheetName val="Unos rashoda i izdataka"/>
      <sheetName val="Unos rashoda P4"/>
      <sheetName val="A.1 PRIHODI"/>
      <sheetName val="A.2 RASHODI"/>
      <sheetName val="A.3 RASHODI IF"/>
      <sheetName val="A.4 RASHODI FUNK"/>
      <sheetName val="B. RAČUN FIN"/>
      <sheetName val="AKT"/>
      <sheetName val="p4"/>
      <sheetName val="prihodi"/>
      <sheetName val="KORISNICI DP"/>
    </sheetNames>
    <sheetDataSet>
      <sheetData sheetId="0"/>
      <sheetData sheetId="1"/>
      <sheetData sheetId="2"/>
      <sheetData sheetId="3"/>
      <sheetData sheetId="4">
        <row r="41">
          <cell r="C41">
            <v>2193430</v>
          </cell>
        </row>
        <row r="44">
          <cell r="C44">
            <v>0</v>
          </cell>
          <cell r="D44">
            <v>0</v>
          </cell>
        </row>
      </sheetData>
      <sheetData sheetId="5">
        <row r="41">
          <cell r="C41">
            <v>2317335</v>
          </cell>
        </row>
        <row r="49">
          <cell r="C49">
            <v>70506</v>
          </cell>
        </row>
      </sheetData>
      <sheetData sheetId="6"/>
      <sheetData sheetId="7"/>
      <sheetData sheetId="8">
        <row r="17">
          <cell r="C17">
            <v>0</v>
          </cell>
        </row>
        <row r="22">
          <cell r="C22">
            <v>5898</v>
          </cell>
        </row>
        <row r="28">
          <cell r="C28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C5896-E319-4295-AE71-8C18E66B7749}">
  <sheetPr>
    <tabColor theme="8" tint="0.79998168889431442"/>
    <pageSetUpPr fitToPage="1"/>
  </sheetPr>
  <dimension ref="A1:E31"/>
  <sheetViews>
    <sheetView tabSelected="1" topLeftCell="A8" workbookViewId="0">
      <selection activeCell="C5" sqref="C5:D5"/>
    </sheetView>
  </sheetViews>
  <sheetFormatPr defaultColWidth="8.85546875" defaultRowHeight="15" x14ac:dyDescent="0.25"/>
  <cols>
    <col min="2" max="2" width="41.7109375" customWidth="1"/>
    <col min="3" max="5" width="19.42578125" customWidth="1"/>
  </cols>
  <sheetData>
    <row r="1" spans="1:5" ht="15.75" x14ac:dyDescent="0.3">
      <c r="A1" s="84"/>
      <c r="B1" s="85"/>
      <c r="C1" s="85"/>
      <c r="D1" s="85"/>
    </row>
    <row r="2" spans="1:5" ht="15.75" x14ac:dyDescent="0.3">
      <c r="A2" s="85"/>
      <c r="B2" s="85"/>
      <c r="C2" s="85"/>
      <c r="D2" s="85"/>
    </row>
    <row r="3" spans="1:5" x14ac:dyDescent="0.25">
      <c r="A3" s="89"/>
      <c r="B3" s="89"/>
      <c r="C3" s="86"/>
      <c r="D3" s="86"/>
    </row>
    <row r="4" spans="1:5" ht="15.75" thickBot="1" x14ac:dyDescent="0.3">
      <c r="A4" s="89"/>
      <c r="B4" s="87" t="s">
        <v>66</v>
      </c>
      <c r="C4" s="113" t="s">
        <v>88</v>
      </c>
      <c r="D4" s="114"/>
    </row>
    <row r="5" spans="1:5" ht="15.75" thickBot="1" x14ac:dyDescent="0.3">
      <c r="A5" s="89"/>
      <c r="B5" s="88" t="s">
        <v>67</v>
      </c>
      <c r="C5" s="115" t="s">
        <v>90</v>
      </c>
      <c r="D5" s="116"/>
    </row>
    <row r="6" spans="1:5" x14ac:dyDescent="0.25">
      <c r="A6" s="89"/>
      <c r="B6" s="89"/>
      <c r="C6" s="86"/>
      <c r="D6" s="86"/>
    </row>
    <row r="7" spans="1:5" ht="39" customHeight="1" x14ac:dyDescent="0.3">
      <c r="A7" s="85"/>
      <c r="B7" s="117" t="s">
        <v>89</v>
      </c>
      <c r="C7" s="117"/>
      <c r="D7" s="117"/>
      <c r="E7" s="117"/>
    </row>
    <row r="8" spans="1:5" ht="16.5" x14ac:dyDescent="0.3">
      <c r="A8" s="85"/>
      <c r="B8" s="90"/>
      <c r="C8" s="85"/>
      <c r="D8" s="85"/>
    </row>
    <row r="9" spans="1:5" ht="15" customHeight="1" x14ac:dyDescent="0.3">
      <c r="A9" s="85"/>
      <c r="B9" s="117" t="s">
        <v>68</v>
      </c>
      <c r="C9" s="117"/>
      <c r="D9" s="117"/>
      <c r="E9" s="117"/>
    </row>
    <row r="10" spans="1:5" ht="16.5" x14ac:dyDescent="0.3">
      <c r="A10" s="85"/>
      <c r="B10" s="90"/>
      <c r="C10" s="85"/>
      <c r="D10" s="85"/>
    </row>
    <row r="11" spans="1:5" ht="15" customHeight="1" x14ac:dyDescent="0.3">
      <c r="A11" s="85"/>
      <c r="B11" s="117" t="s">
        <v>69</v>
      </c>
      <c r="C11" s="117"/>
      <c r="D11" s="117"/>
      <c r="E11" s="117"/>
    </row>
    <row r="12" spans="1:5" x14ac:dyDescent="0.25">
      <c r="A12" s="91"/>
      <c r="B12" s="91"/>
      <c r="C12" s="86"/>
      <c r="D12" s="83"/>
      <c r="E12" s="83" t="s">
        <v>70</v>
      </c>
    </row>
    <row r="13" spans="1:5" ht="30" x14ac:dyDescent="0.25">
      <c r="A13" s="106"/>
      <c r="B13" s="106"/>
      <c r="C13" s="106" t="s">
        <v>85</v>
      </c>
      <c r="D13" s="106" t="s">
        <v>87</v>
      </c>
      <c r="E13" s="106" t="s">
        <v>86</v>
      </c>
    </row>
    <row r="14" spans="1:5" x14ac:dyDescent="0.25">
      <c r="A14" s="92"/>
      <c r="B14" s="92" t="s">
        <v>71</v>
      </c>
      <c r="C14" s="109">
        <f>+C15+C16</f>
        <v>2193430</v>
      </c>
      <c r="D14" s="109">
        <f>+D15+D16</f>
        <v>81700</v>
      </c>
      <c r="E14" s="109">
        <f>C14+D14</f>
        <v>2275130</v>
      </c>
    </row>
    <row r="15" spans="1:5" x14ac:dyDescent="0.25">
      <c r="A15" s="93">
        <v>6</v>
      </c>
      <c r="B15" s="92" t="s">
        <v>72</v>
      </c>
      <c r="C15" s="94">
        <f>+'[1]A.1 PRIHODI'!C41</f>
        <v>2193430</v>
      </c>
      <c r="D15" s="94">
        <v>81700</v>
      </c>
      <c r="E15" s="94">
        <f>'Posebni dio'!U6</f>
        <v>2275130</v>
      </c>
    </row>
    <row r="16" spans="1:5" x14ac:dyDescent="0.25">
      <c r="A16" s="93">
        <v>7</v>
      </c>
      <c r="B16" s="95" t="s">
        <v>73</v>
      </c>
      <c r="C16" s="94">
        <f>+'[1]A.1 PRIHODI'!C44</f>
        <v>0</v>
      </c>
      <c r="D16" s="94">
        <f>+'[1]A.1 PRIHODI'!D44</f>
        <v>0</v>
      </c>
      <c r="E16" s="94">
        <f t="shared" ref="E16" si="0">C16+D16</f>
        <v>0</v>
      </c>
    </row>
    <row r="17" spans="1:5" x14ac:dyDescent="0.25">
      <c r="A17" s="96"/>
      <c r="B17" s="95" t="s">
        <v>74</v>
      </c>
      <c r="C17" s="110">
        <f>+C18+C19</f>
        <v>2387841</v>
      </c>
      <c r="D17" s="110">
        <f>+D18+D19</f>
        <v>3496</v>
      </c>
      <c r="E17" s="110">
        <f>+E18+E19</f>
        <v>2391337</v>
      </c>
    </row>
    <row r="18" spans="1:5" x14ac:dyDescent="0.25">
      <c r="A18" s="96">
        <v>3</v>
      </c>
      <c r="B18" s="92" t="s">
        <v>75</v>
      </c>
      <c r="C18" s="98">
        <f>+'[1]A.2 RASHODI'!C41</f>
        <v>2317335</v>
      </c>
      <c r="D18" s="98">
        <f>'Posebni dio'!L23</f>
        <v>-1377</v>
      </c>
      <c r="E18" s="98">
        <f>'Posebni dio'!U23</f>
        <v>2315958</v>
      </c>
    </row>
    <row r="19" spans="1:5" x14ac:dyDescent="0.25">
      <c r="A19" s="93">
        <v>4</v>
      </c>
      <c r="B19" s="95" t="s">
        <v>76</v>
      </c>
      <c r="C19" s="98">
        <f>+'[1]A.2 RASHODI'!C49</f>
        <v>70506</v>
      </c>
      <c r="D19" s="98">
        <f>'Posebni dio'!L50</f>
        <v>4873</v>
      </c>
      <c r="E19" s="98">
        <f>'Posebni dio'!U50</f>
        <v>75379</v>
      </c>
    </row>
    <row r="20" spans="1:5" x14ac:dyDescent="0.25">
      <c r="A20" s="92"/>
      <c r="B20" s="92" t="s">
        <v>77</v>
      </c>
      <c r="C20" s="109">
        <f>+C14-C17</f>
        <v>-194411</v>
      </c>
      <c r="D20" s="109">
        <f>+D14-D17</f>
        <v>78204</v>
      </c>
      <c r="E20" s="109">
        <f>+E14-E17</f>
        <v>-116207</v>
      </c>
    </row>
    <row r="21" spans="1:5" ht="15.75" x14ac:dyDescent="0.3">
      <c r="A21" s="85"/>
      <c r="B21" s="118"/>
      <c r="C21" s="119"/>
      <c r="D21" s="119"/>
    </row>
    <row r="22" spans="1:5" ht="15" customHeight="1" x14ac:dyDescent="0.3">
      <c r="A22" s="85"/>
      <c r="B22" s="117" t="s">
        <v>78</v>
      </c>
      <c r="C22" s="117"/>
      <c r="D22" s="117"/>
      <c r="E22" s="117"/>
    </row>
    <row r="23" spans="1:5" x14ac:dyDescent="0.25">
      <c r="A23" s="91"/>
      <c r="B23" s="91"/>
      <c r="C23" s="86"/>
      <c r="D23" s="83" t="s">
        <v>70</v>
      </c>
    </row>
    <row r="24" spans="1:5" ht="30" x14ac:dyDescent="0.25">
      <c r="A24" s="106"/>
      <c r="B24" s="106"/>
      <c r="C24" s="106" t="s">
        <v>85</v>
      </c>
      <c r="D24" s="106" t="s">
        <v>87</v>
      </c>
      <c r="E24" s="106" t="s">
        <v>86</v>
      </c>
    </row>
    <row r="25" spans="1:5" ht="30" x14ac:dyDescent="0.25">
      <c r="A25" s="93">
        <v>8</v>
      </c>
      <c r="B25" s="92" t="s">
        <v>79</v>
      </c>
      <c r="C25" s="94">
        <f>+'[1]B. RAČUN FIN'!C17</f>
        <v>0</v>
      </c>
      <c r="D25" s="94">
        <f>+'[1]B. RAČUN FIN'!C28</f>
        <v>0</v>
      </c>
      <c r="E25" s="94">
        <f>C25+D25</f>
        <v>0</v>
      </c>
    </row>
    <row r="26" spans="1:5" ht="30" x14ac:dyDescent="0.25">
      <c r="A26" s="93">
        <v>5</v>
      </c>
      <c r="B26" s="92" t="s">
        <v>80</v>
      </c>
      <c r="C26" s="94">
        <f>+'[1]B. RAČUN FIN'!C22</f>
        <v>5898</v>
      </c>
      <c r="D26" s="94">
        <v>0</v>
      </c>
      <c r="E26" s="94">
        <f t="shared" ref="E26:E27" si="1">C26+D26</f>
        <v>5898</v>
      </c>
    </row>
    <row r="27" spans="1:5" ht="30" x14ac:dyDescent="0.25">
      <c r="A27" s="99" t="s">
        <v>2</v>
      </c>
      <c r="B27" s="100" t="s">
        <v>81</v>
      </c>
      <c r="C27" s="97">
        <v>426881</v>
      </c>
      <c r="D27" s="97">
        <f>'Posebni dio'!L5</f>
        <v>14017.31</v>
      </c>
      <c r="E27" s="94">
        <f t="shared" si="1"/>
        <v>440898.31</v>
      </c>
    </row>
    <row r="28" spans="1:5" x14ac:dyDescent="0.25">
      <c r="A28" s="99" t="s">
        <v>7</v>
      </c>
      <c r="B28" s="100" t="s">
        <v>82</v>
      </c>
      <c r="C28" s="101">
        <v>-226572</v>
      </c>
      <c r="D28" s="102">
        <v>-92221</v>
      </c>
      <c r="E28" s="94">
        <v>-318793</v>
      </c>
    </row>
    <row r="29" spans="1:5" x14ac:dyDescent="0.25">
      <c r="A29" s="92"/>
      <c r="B29" s="92" t="s">
        <v>83</v>
      </c>
      <c r="C29" s="110">
        <f>+C25-C26+C27+C28</f>
        <v>194411</v>
      </c>
      <c r="D29" s="110">
        <f t="shared" ref="D29:E29" si="2">+D25-D26+D27+D28</f>
        <v>-78203.69</v>
      </c>
      <c r="E29" s="110">
        <f t="shared" si="2"/>
        <v>116207.31</v>
      </c>
    </row>
    <row r="30" spans="1:5" ht="15.75" x14ac:dyDescent="0.3">
      <c r="A30" s="85"/>
      <c r="B30" s="118"/>
      <c r="C30" s="119"/>
      <c r="D30" s="119"/>
    </row>
    <row r="31" spans="1:5" x14ac:dyDescent="0.25">
      <c r="A31" s="107"/>
      <c r="B31" s="107" t="s">
        <v>84</v>
      </c>
      <c r="C31" s="108">
        <f>+C20+C29</f>
        <v>0</v>
      </c>
      <c r="D31" s="108">
        <f>+D20+D29</f>
        <v>0.30999999999767169</v>
      </c>
      <c r="E31" s="108">
        <f>+E20+E29</f>
        <v>0.30999999999767169</v>
      </c>
    </row>
  </sheetData>
  <mergeCells count="8">
    <mergeCell ref="C4:D4"/>
    <mergeCell ref="C5:D5"/>
    <mergeCell ref="B7:E7"/>
    <mergeCell ref="B21:D21"/>
    <mergeCell ref="B30:D30"/>
    <mergeCell ref="B11:E11"/>
    <mergeCell ref="B22:E22"/>
    <mergeCell ref="B9:E9"/>
  </mergeCells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AC3364"/>
  <sheetViews>
    <sheetView topLeftCell="B1" zoomScale="65" zoomScaleNormal="65" workbookViewId="0">
      <pane ySplit="4" topLeftCell="A5" activePane="bottomLeft" state="frozen"/>
      <selection pane="bottomLeft" activeCell="E5" sqref="E5"/>
    </sheetView>
  </sheetViews>
  <sheetFormatPr defaultColWidth="11.42578125" defaultRowHeight="12.75" x14ac:dyDescent="0.25"/>
  <cols>
    <col min="1" max="1" width="9.85546875" style="62" customWidth="1"/>
    <col min="2" max="2" width="55.5703125" style="63" customWidth="1"/>
    <col min="3" max="3" width="17.5703125" style="1" customWidth="1"/>
    <col min="4" max="4" width="14.5703125" style="63" customWidth="1"/>
    <col min="5" max="10" width="13.140625" style="63" customWidth="1"/>
    <col min="11" max="11" width="2.85546875" style="1" customWidth="1"/>
    <col min="12" max="12" width="17.7109375" style="1" customWidth="1"/>
    <col min="13" max="19" width="14.5703125" style="1" customWidth="1"/>
    <col min="20" max="20" width="1.85546875" style="1" customWidth="1"/>
    <col min="21" max="21" width="16.7109375" style="3" customWidth="1"/>
    <col min="22" max="22" width="14.140625" style="3" customWidth="1"/>
    <col min="23" max="23" width="14.140625" style="111" customWidth="1"/>
    <col min="24" max="28" width="14.140625" style="3" customWidth="1"/>
    <col min="29" max="29" width="2.140625" style="3" customWidth="1"/>
    <col min="30" max="16384" width="11.42578125" style="3"/>
  </cols>
  <sheetData>
    <row r="1" spans="1:28" s="64" customFormat="1" ht="55.5" customHeight="1" x14ac:dyDescent="0.25">
      <c r="A1" s="123" t="s">
        <v>61</v>
      </c>
      <c r="B1" s="124"/>
      <c r="C1" s="120" t="s">
        <v>60</v>
      </c>
      <c r="D1" s="121"/>
      <c r="E1" s="121"/>
      <c r="F1" s="121"/>
      <c r="G1" s="121"/>
      <c r="H1" s="121"/>
      <c r="I1" s="121"/>
      <c r="J1" s="122"/>
      <c r="K1" s="2"/>
      <c r="L1" s="120" t="s">
        <v>63</v>
      </c>
      <c r="M1" s="121"/>
      <c r="N1" s="121"/>
      <c r="O1" s="121"/>
      <c r="P1" s="121"/>
      <c r="Q1" s="121"/>
      <c r="R1" s="121"/>
      <c r="S1" s="122"/>
      <c r="T1" s="2"/>
      <c r="U1" s="120" t="s">
        <v>64</v>
      </c>
      <c r="V1" s="121"/>
      <c r="W1" s="121"/>
      <c r="X1" s="121"/>
      <c r="Y1" s="121"/>
      <c r="Z1" s="121"/>
      <c r="AA1" s="121"/>
      <c r="AB1" s="122"/>
    </row>
    <row r="2" spans="1:28" ht="12" customHeight="1" x14ac:dyDescent="0.25">
      <c r="A2" s="4"/>
      <c r="B2" s="4"/>
      <c r="C2" s="5"/>
      <c r="D2" s="5"/>
      <c r="E2" s="5"/>
      <c r="F2" s="5"/>
      <c r="G2" s="5"/>
      <c r="H2" s="5"/>
      <c r="I2" s="5"/>
      <c r="J2" s="5"/>
      <c r="L2" s="5"/>
      <c r="M2" s="5"/>
      <c r="N2" s="5"/>
      <c r="O2" s="5"/>
      <c r="P2" s="5"/>
      <c r="Q2" s="5"/>
      <c r="R2" s="5"/>
      <c r="S2" s="5"/>
    </row>
    <row r="3" spans="1:28" s="6" customFormat="1" ht="93.6" customHeight="1" x14ac:dyDescent="0.25">
      <c r="A3" s="103" t="s">
        <v>0</v>
      </c>
      <c r="B3" s="104" t="s">
        <v>1</v>
      </c>
      <c r="C3" s="105" t="s">
        <v>92</v>
      </c>
      <c r="D3" s="103" t="s">
        <v>58</v>
      </c>
      <c r="E3" s="103" t="s">
        <v>56</v>
      </c>
      <c r="F3" s="103" t="s">
        <v>59</v>
      </c>
      <c r="G3" s="103" t="s">
        <v>95</v>
      </c>
      <c r="H3" s="103" t="s">
        <v>91</v>
      </c>
      <c r="I3" s="103" t="s">
        <v>57</v>
      </c>
      <c r="J3" s="103" t="s">
        <v>65</v>
      </c>
      <c r="L3" s="105" t="s">
        <v>94</v>
      </c>
      <c r="M3" s="103" t="s">
        <v>58</v>
      </c>
      <c r="N3" s="103" t="s">
        <v>56</v>
      </c>
      <c r="O3" s="103" t="s">
        <v>59</v>
      </c>
      <c r="P3" s="103" t="s">
        <v>95</v>
      </c>
      <c r="Q3" s="103" t="s">
        <v>91</v>
      </c>
      <c r="R3" s="103" t="s">
        <v>57</v>
      </c>
      <c r="S3" s="103" t="s">
        <v>65</v>
      </c>
      <c r="U3" s="105" t="s">
        <v>93</v>
      </c>
      <c r="V3" s="103" t="s">
        <v>58</v>
      </c>
      <c r="W3" s="103" t="s">
        <v>56</v>
      </c>
      <c r="X3" s="103" t="s">
        <v>59</v>
      </c>
      <c r="Y3" s="103" t="s">
        <v>95</v>
      </c>
      <c r="Z3" s="103" t="s">
        <v>91</v>
      </c>
      <c r="AA3" s="103" t="s">
        <v>57</v>
      </c>
      <c r="AB3" s="103" t="s">
        <v>65</v>
      </c>
    </row>
    <row r="4" spans="1:28" s="10" customFormat="1" ht="19.5" customHeight="1" x14ac:dyDescent="0.25">
      <c r="A4" s="7"/>
      <c r="B4" s="8"/>
      <c r="C4" s="9"/>
      <c r="D4" s="7">
        <v>1</v>
      </c>
      <c r="E4" s="7">
        <v>2</v>
      </c>
      <c r="F4" s="7">
        <v>3</v>
      </c>
      <c r="G4" s="7">
        <v>4</v>
      </c>
      <c r="H4" s="7">
        <v>5</v>
      </c>
      <c r="I4" s="7">
        <v>6</v>
      </c>
      <c r="J4" s="7">
        <v>7</v>
      </c>
      <c r="L4" s="9"/>
      <c r="M4" s="7">
        <v>1</v>
      </c>
      <c r="N4" s="7">
        <v>2</v>
      </c>
      <c r="O4" s="7">
        <v>3</v>
      </c>
      <c r="P4" s="7">
        <v>4</v>
      </c>
      <c r="Q4" s="7">
        <v>5</v>
      </c>
      <c r="R4" s="7">
        <v>6</v>
      </c>
      <c r="S4" s="7">
        <v>7</v>
      </c>
      <c r="V4" s="7">
        <v>1</v>
      </c>
      <c r="W4" s="7">
        <v>2</v>
      </c>
      <c r="X4" s="7">
        <v>3</v>
      </c>
      <c r="Y4" s="7">
        <v>4</v>
      </c>
      <c r="Z4" s="7">
        <v>5</v>
      </c>
      <c r="AA4" s="7">
        <v>6</v>
      </c>
      <c r="AB4" s="7">
        <v>7</v>
      </c>
    </row>
    <row r="5" spans="1:28" s="1" customFormat="1" ht="51.75" customHeight="1" x14ac:dyDescent="0.25">
      <c r="A5" s="11"/>
      <c r="B5" s="12" t="s">
        <v>2</v>
      </c>
      <c r="C5" s="13">
        <f t="shared" ref="C5:C10" si="0">SUM(D5:J5)</f>
        <v>426881</v>
      </c>
      <c r="D5" s="14">
        <v>0</v>
      </c>
      <c r="E5" s="14">
        <v>330000</v>
      </c>
      <c r="F5" s="14">
        <v>67000</v>
      </c>
      <c r="G5" s="14">
        <v>10881</v>
      </c>
      <c r="H5" s="14">
        <v>0</v>
      </c>
      <c r="I5" s="14">
        <v>19000</v>
      </c>
      <c r="J5" s="14">
        <v>0</v>
      </c>
      <c r="L5" s="13">
        <f>SUM(M5:S5)</f>
        <v>14017.31</v>
      </c>
      <c r="M5" s="14">
        <v>0</v>
      </c>
      <c r="N5" s="14">
        <v>7886.66</v>
      </c>
      <c r="O5" s="14">
        <v>-2014.61</v>
      </c>
      <c r="P5" s="14">
        <v>10686.82</v>
      </c>
      <c r="Q5" s="14">
        <v>0</v>
      </c>
      <c r="R5" s="14">
        <v>-2627.56</v>
      </c>
      <c r="S5" s="14">
        <v>86</v>
      </c>
      <c r="U5" s="28">
        <f t="shared" ref="U5:U10" si="1">SUM(V5:AB5)</f>
        <v>440898.31</v>
      </c>
      <c r="V5" s="28">
        <f t="shared" ref="V5:AB6" si="2">D5+M5</f>
        <v>0</v>
      </c>
      <c r="W5" s="28">
        <f t="shared" si="2"/>
        <v>337886.66</v>
      </c>
      <c r="X5" s="28">
        <f t="shared" si="2"/>
        <v>64985.39</v>
      </c>
      <c r="Y5" s="28">
        <f t="shared" si="2"/>
        <v>21567.82</v>
      </c>
      <c r="Z5" s="28">
        <f t="shared" si="2"/>
        <v>0</v>
      </c>
      <c r="AA5" s="28">
        <f t="shared" si="2"/>
        <v>16372.44</v>
      </c>
      <c r="AB5" s="28">
        <f t="shared" si="2"/>
        <v>86</v>
      </c>
    </row>
    <row r="6" spans="1:28" s="6" customFormat="1" ht="22.5" customHeight="1" x14ac:dyDescent="0.25">
      <c r="A6" s="15"/>
      <c r="B6" s="16" t="s">
        <v>3</v>
      </c>
      <c r="C6" s="17">
        <f t="shared" si="0"/>
        <v>2193430</v>
      </c>
      <c r="D6" s="18">
        <f t="shared" ref="D6:J6" si="3">D12</f>
        <v>1870884</v>
      </c>
      <c r="E6" s="18">
        <f t="shared" si="3"/>
        <v>308800</v>
      </c>
      <c r="F6" s="18">
        <f t="shared" si="3"/>
        <v>7000</v>
      </c>
      <c r="G6" s="18">
        <f t="shared" si="3"/>
        <v>6746</v>
      </c>
      <c r="H6" s="18">
        <f t="shared" si="3"/>
        <v>0</v>
      </c>
      <c r="I6" s="18">
        <f t="shared" ref="I6" si="4">I12</f>
        <v>0</v>
      </c>
      <c r="J6" s="18">
        <f t="shared" si="3"/>
        <v>0</v>
      </c>
      <c r="L6" s="17">
        <f>SUM(M6:S6)</f>
        <v>81700</v>
      </c>
      <c r="M6" s="18">
        <f>M12</f>
        <v>-42123</v>
      </c>
      <c r="N6" s="18">
        <f t="shared" ref="N6:S6" si="5">N12</f>
        <v>76000</v>
      </c>
      <c r="O6" s="18">
        <f t="shared" si="5"/>
        <v>0</v>
      </c>
      <c r="P6" s="18">
        <f t="shared" si="5"/>
        <v>1900</v>
      </c>
      <c r="Q6" s="18">
        <f t="shared" si="5"/>
        <v>42123</v>
      </c>
      <c r="R6" s="18">
        <f t="shared" ref="R6" si="6">R12</f>
        <v>3800</v>
      </c>
      <c r="S6" s="18">
        <f t="shared" si="5"/>
        <v>0</v>
      </c>
      <c r="U6" s="72">
        <f t="shared" si="1"/>
        <v>2275130</v>
      </c>
      <c r="V6" s="72">
        <f t="shared" si="2"/>
        <v>1828761</v>
      </c>
      <c r="W6" s="72">
        <f t="shared" si="2"/>
        <v>384800</v>
      </c>
      <c r="X6" s="72">
        <f t="shared" si="2"/>
        <v>7000</v>
      </c>
      <c r="Y6" s="72">
        <f t="shared" si="2"/>
        <v>8646</v>
      </c>
      <c r="Z6" s="72">
        <f t="shared" si="2"/>
        <v>42123</v>
      </c>
      <c r="AA6" s="72">
        <f t="shared" si="2"/>
        <v>3800</v>
      </c>
      <c r="AB6" s="72">
        <f t="shared" si="2"/>
        <v>0</v>
      </c>
    </row>
    <row r="7" spans="1:28" s="1" customFormat="1" ht="22.5" hidden="1" customHeight="1" x14ac:dyDescent="0.25">
      <c r="A7" s="20"/>
      <c r="B7" s="21" t="s">
        <v>4</v>
      </c>
      <c r="C7" s="22">
        <f t="shared" si="0"/>
        <v>0</v>
      </c>
      <c r="D7" s="23">
        <v>0</v>
      </c>
      <c r="E7" s="23"/>
      <c r="F7" s="23">
        <v>0</v>
      </c>
      <c r="G7" s="23"/>
      <c r="H7" s="23">
        <v>0</v>
      </c>
      <c r="I7" s="23"/>
      <c r="J7" s="23"/>
      <c r="L7" s="22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U7" s="28" t="e">
        <f t="shared" si="1"/>
        <v>#REF!</v>
      </c>
      <c r="V7" s="10">
        <f>C7-M7</f>
        <v>0</v>
      </c>
      <c r="W7" s="10" t="e">
        <f>#REF!-N7</f>
        <v>#REF!</v>
      </c>
      <c r="X7" s="10" t="e">
        <f>#REF!-O7</f>
        <v>#REF!</v>
      </c>
      <c r="Y7" s="10">
        <f>F7-P7</f>
        <v>0</v>
      </c>
      <c r="Z7" s="10">
        <f>G7-Q7</f>
        <v>0</v>
      </c>
      <c r="AA7" s="10">
        <f>G7-R7</f>
        <v>0</v>
      </c>
      <c r="AB7" s="10">
        <f>H7-S7</f>
        <v>0</v>
      </c>
    </row>
    <row r="8" spans="1:28" s="6" customFormat="1" ht="22.5" customHeight="1" x14ac:dyDescent="0.25">
      <c r="A8" s="24"/>
      <c r="B8" s="25" t="s">
        <v>5</v>
      </c>
      <c r="C8" s="26">
        <f t="shared" si="0"/>
        <v>2620311</v>
      </c>
      <c r="D8" s="27">
        <f t="shared" ref="D8:J8" si="7">D5+D6</f>
        <v>1870884</v>
      </c>
      <c r="E8" s="27">
        <f>E5+E6</f>
        <v>638800</v>
      </c>
      <c r="F8" s="27">
        <f t="shared" si="7"/>
        <v>74000</v>
      </c>
      <c r="G8" s="27">
        <f t="shared" si="7"/>
        <v>17627</v>
      </c>
      <c r="H8" s="27">
        <f t="shared" si="7"/>
        <v>0</v>
      </c>
      <c r="I8" s="27">
        <f t="shared" ref="I8" si="8">I5+I6</f>
        <v>19000</v>
      </c>
      <c r="J8" s="27">
        <f t="shared" si="7"/>
        <v>0</v>
      </c>
      <c r="L8" s="26">
        <f>SUM(M8:S8)</f>
        <v>95717.31</v>
      </c>
      <c r="M8" s="27">
        <f>M5+M6</f>
        <v>-42123</v>
      </c>
      <c r="N8" s="27">
        <f>N5+N6</f>
        <v>83886.66</v>
      </c>
      <c r="O8" s="27">
        <f t="shared" ref="O8:S8" si="9">O5+O6</f>
        <v>-2014.61</v>
      </c>
      <c r="P8" s="27">
        <f t="shared" si="9"/>
        <v>12586.82</v>
      </c>
      <c r="Q8" s="27">
        <f t="shared" si="9"/>
        <v>42123</v>
      </c>
      <c r="R8" s="27">
        <f t="shared" ref="R8" si="10">R5+R6</f>
        <v>1172.44</v>
      </c>
      <c r="S8" s="27">
        <f t="shared" si="9"/>
        <v>86</v>
      </c>
      <c r="U8" s="10">
        <f t="shared" si="1"/>
        <v>2716028.31</v>
      </c>
      <c r="V8" s="10">
        <f t="shared" ref="V8:V39" si="11">D8+M8</f>
        <v>1828761</v>
      </c>
      <c r="W8" s="10">
        <f t="shared" ref="W8:W39" si="12">E8+N8</f>
        <v>722686.66</v>
      </c>
      <c r="X8" s="10">
        <f t="shared" ref="X8:X39" si="13">F8+O8</f>
        <v>71985.39</v>
      </c>
      <c r="Y8" s="10">
        <f t="shared" ref="Y8:Y39" si="14">G8+P8</f>
        <v>30213.82</v>
      </c>
      <c r="Z8" s="10">
        <f t="shared" ref="Z8:Z39" si="15">H8+Q8</f>
        <v>42123</v>
      </c>
      <c r="AA8" s="10">
        <f t="shared" ref="AA8:AA39" si="16">I8+R8</f>
        <v>20172.439999999999</v>
      </c>
      <c r="AB8" s="10">
        <f t="shared" ref="AB8:AB39" si="17">J8+S8</f>
        <v>86</v>
      </c>
    </row>
    <row r="9" spans="1:28" s="6" customFormat="1" ht="22.5" customHeight="1" x14ac:dyDescent="0.25">
      <c r="A9" s="15"/>
      <c r="B9" s="16" t="s">
        <v>6</v>
      </c>
      <c r="C9" s="17">
        <f>SUM(D9:J9)</f>
        <v>2393739</v>
      </c>
      <c r="D9" s="18">
        <f t="shared" ref="D9:J9" si="18">D22+D62</f>
        <v>1870884</v>
      </c>
      <c r="E9" s="18">
        <f>E22+E62</f>
        <v>458952</v>
      </c>
      <c r="F9" s="18">
        <f t="shared" si="18"/>
        <v>37815</v>
      </c>
      <c r="G9" s="18">
        <f t="shared" si="18"/>
        <v>13088</v>
      </c>
      <c r="H9" s="18">
        <f t="shared" si="18"/>
        <v>0</v>
      </c>
      <c r="I9" s="18">
        <f t="shared" si="18"/>
        <v>13000</v>
      </c>
      <c r="J9" s="18">
        <f t="shared" si="18"/>
        <v>0</v>
      </c>
      <c r="L9" s="17">
        <f>SUM(M9:S9)</f>
        <v>3496.0599999999977</v>
      </c>
      <c r="M9" s="18">
        <f>M22</f>
        <v>-42122.94</v>
      </c>
      <c r="N9" s="18">
        <f>N22+N62</f>
        <v>-4190</v>
      </c>
      <c r="O9" s="18">
        <f t="shared" ref="O9:S9" si="19">O22</f>
        <v>0</v>
      </c>
      <c r="P9" s="18">
        <f t="shared" si="19"/>
        <v>7550</v>
      </c>
      <c r="Q9" s="18">
        <f t="shared" si="19"/>
        <v>42123</v>
      </c>
      <c r="R9" s="18">
        <f t="shared" ref="R9" si="20">R22</f>
        <v>50</v>
      </c>
      <c r="S9" s="18">
        <f t="shared" si="19"/>
        <v>86</v>
      </c>
      <c r="U9" s="72">
        <f t="shared" si="1"/>
        <v>2397235.06</v>
      </c>
      <c r="V9" s="72">
        <f t="shared" si="11"/>
        <v>1828761.06</v>
      </c>
      <c r="W9" s="72">
        <f t="shared" si="12"/>
        <v>454762</v>
      </c>
      <c r="X9" s="72">
        <f t="shared" si="13"/>
        <v>37815</v>
      </c>
      <c r="Y9" s="72">
        <f t="shared" si="14"/>
        <v>20638</v>
      </c>
      <c r="Z9" s="72">
        <f t="shared" si="15"/>
        <v>42123</v>
      </c>
      <c r="AA9" s="72">
        <f t="shared" si="16"/>
        <v>13050</v>
      </c>
      <c r="AB9" s="72">
        <f t="shared" si="17"/>
        <v>86</v>
      </c>
    </row>
    <row r="10" spans="1:28" s="1" customFormat="1" ht="47.25" customHeight="1" x14ac:dyDescent="0.25">
      <c r="A10" s="11"/>
      <c r="B10" s="12" t="s">
        <v>7</v>
      </c>
      <c r="C10" s="13">
        <f t="shared" si="0"/>
        <v>226572</v>
      </c>
      <c r="D10" s="28">
        <f t="shared" ref="D10:J10" si="21">D8-D9</f>
        <v>0</v>
      </c>
      <c r="E10" s="28">
        <f t="shared" si="21"/>
        <v>179848</v>
      </c>
      <c r="F10" s="28">
        <f t="shared" si="21"/>
        <v>36185</v>
      </c>
      <c r="G10" s="28">
        <f t="shared" si="21"/>
        <v>4539</v>
      </c>
      <c r="H10" s="28">
        <f t="shared" si="21"/>
        <v>0</v>
      </c>
      <c r="I10" s="28">
        <f t="shared" ref="I10" si="22">I8-I9</f>
        <v>6000</v>
      </c>
      <c r="J10" s="28">
        <f t="shared" si="21"/>
        <v>0</v>
      </c>
      <c r="L10" s="13">
        <f>SUM(M10:S10)</f>
        <v>92221.25</v>
      </c>
      <c r="M10" s="28">
        <f>M8-M9</f>
        <v>-5.9999999997671694E-2</v>
      </c>
      <c r="N10" s="28">
        <f>N8-N9</f>
        <v>88076.66</v>
      </c>
      <c r="O10" s="28">
        <f t="shared" ref="O10:Q10" si="23">O8-O9</f>
        <v>-2014.61</v>
      </c>
      <c r="P10" s="28">
        <f t="shared" si="23"/>
        <v>5036.82</v>
      </c>
      <c r="Q10" s="28">
        <f t="shared" si="23"/>
        <v>0</v>
      </c>
      <c r="R10" s="28">
        <f>R8-R9</f>
        <v>1122.44</v>
      </c>
      <c r="S10" s="28">
        <f>S8-S9</f>
        <v>0</v>
      </c>
      <c r="U10" s="28">
        <f t="shared" si="1"/>
        <v>318793.25000000006</v>
      </c>
      <c r="V10" s="28">
        <f t="shared" si="11"/>
        <v>-5.9999999997671694E-2</v>
      </c>
      <c r="W10" s="28">
        <f t="shared" si="12"/>
        <v>267924.66000000003</v>
      </c>
      <c r="X10" s="28">
        <f t="shared" si="13"/>
        <v>34170.39</v>
      </c>
      <c r="Y10" s="28">
        <f t="shared" si="14"/>
        <v>9575.82</v>
      </c>
      <c r="Z10" s="28">
        <f t="shared" si="15"/>
        <v>0</v>
      </c>
      <c r="AA10" s="28">
        <f t="shared" si="16"/>
        <v>7122.4400000000005</v>
      </c>
      <c r="AB10" s="28">
        <f t="shared" si="17"/>
        <v>0</v>
      </c>
    </row>
    <row r="11" spans="1:28" s="1" customFormat="1" x14ac:dyDescent="0.25">
      <c r="A11" s="20"/>
      <c r="B11" s="21"/>
      <c r="C11" s="22"/>
      <c r="D11" s="10"/>
      <c r="E11" s="10"/>
      <c r="F11" s="10"/>
      <c r="G11" s="10"/>
      <c r="H11" s="10"/>
      <c r="I11" s="10"/>
      <c r="J11" s="10"/>
      <c r="L11" s="22"/>
      <c r="M11" s="10"/>
      <c r="N11" s="10"/>
      <c r="O11" s="10"/>
      <c r="P11" s="10"/>
      <c r="Q11" s="10"/>
      <c r="R11" s="10"/>
      <c r="S11" s="10"/>
      <c r="U11" s="10"/>
      <c r="V11" s="10">
        <f t="shared" si="11"/>
        <v>0</v>
      </c>
      <c r="W11" s="10">
        <f t="shared" si="12"/>
        <v>0</v>
      </c>
      <c r="X11" s="10">
        <f t="shared" si="13"/>
        <v>0</v>
      </c>
      <c r="Y11" s="10">
        <f t="shared" si="14"/>
        <v>0</v>
      </c>
      <c r="Z11" s="10">
        <f t="shared" si="15"/>
        <v>0</v>
      </c>
      <c r="AA11" s="10">
        <f t="shared" si="16"/>
        <v>0</v>
      </c>
      <c r="AB11" s="10">
        <f t="shared" si="17"/>
        <v>0</v>
      </c>
    </row>
    <row r="12" spans="1:28" s="6" customFormat="1" ht="32.25" customHeight="1" x14ac:dyDescent="0.25">
      <c r="A12" s="29">
        <v>6</v>
      </c>
      <c r="B12" s="30" t="s">
        <v>8</v>
      </c>
      <c r="C12" s="17">
        <f t="shared" ref="C12:J12" si="24">C14+C15+C16+C17+C18</f>
        <v>2193430</v>
      </c>
      <c r="D12" s="19">
        <f t="shared" si="24"/>
        <v>1870884</v>
      </c>
      <c r="E12" s="19">
        <f t="shared" si="24"/>
        <v>308800</v>
      </c>
      <c r="F12" s="19">
        <f t="shared" si="24"/>
        <v>7000</v>
      </c>
      <c r="G12" s="19">
        <f t="shared" si="24"/>
        <v>6746</v>
      </c>
      <c r="H12" s="19">
        <f t="shared" si="24"/>
        <v>0</v>
      </c>
      <c r="I12" s="19">
        <f t="shared" si="24"/>
        <v>0</v>
      </c>
      <c r="J12" s="19">
        <f t="shared" si="24"/>
        <v>0</v>
      </c>
      <c r="K12" s="81"/>
      <c r="L12" s="17">
        <f t="shared" ref="L12:S12" si="25">L14+L15+L16+L17+L18</f>
        <v>81700</v>
      </c>
      <c r="M12" s="19">
        <f t="shared" si="25"/>
        <v>-42123</v>
      </c>
      <c r="N12" s="19">
        <f t="shared" si="25"/>
        <v>76000</v>
      </c>
      <c r="O12" s="19">
        <f t="shared" si="25"/>
        <v>0</v>
      </c>
      <c r="P12" s="19">
        <f t="shared" si="25"/>
        <v>1900</v>
      </c>
      <c r="Q12" s="19">
        <f t="shared" si="25"/>
        <v>42123</v>
      </c>
      <c r="R12" s="19">
        <f t="shared" si="25"/>
        <v>3800</v>
      </c>
      <c r="S12" s="19">
        <f t="shared" si="25"/>
        <v>0</v>
      </c>
      <c r="T12" s="81"/>
      <c r="U12" s="72">
        <f>U14+U15+U16+U17+U18</f>
        <v>2275130</v>
      </c>
      <c r="V12" s="72">
        <f t="shared" si="11"/>
        <v>1828761</v>
      </c>
      <c r="W12" s="72">
        <f t="shared" si="12"/>
        <v>384800</v>
      </c>
      <c r="X12" s="72">
        <f t="shared" si="13"/>
        <v>7000</v>
      </c>
      <c r="Y12" s="72">
        <f t="shared" si="14"/>
        <v>8646</v>
      </c>
      <c r="Z12" s="72">
        <f t="shared" si="15"/>
        <v>42123</v>
      </c>
      <c r="AA12" s="72">
        <f t="shared" si="16"/>
        <v>3800</v>
      </c>
      <c r="AB12" s="72">
        <f t="shared" si="17"/>
        <v>0</v>
      </c>
    </row>
    <row r="13" spans="1:28" s="6" customFormat="1" ht="33" customHeight="1" x14ac:dyDescent="0.25">
      <c r="A13" s="31">
        <v>61</v>
      </c>
      <c r="B13" s="12" t="s">
        <v>62</v>
      </c>
      <c r="C13" s="13">
        <f t="shared" ref="C13:C20" si="26">SUM(D13:J13)</f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1"/>
      <c r="L13" s="13">
        <f t="shared" ref="L13:L20" si="27">SUM(M13:S13)</f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1"/>
      <c r="U13" s="28">
        <f t="shared" ref="U13:U20" si="28">SUM(V13:AB13)</f>
        <v>0</v>
      </c>
      <c r="V13" s="28">
        <f t="shared" si="11"/>
        <v>0</v>
      </c>
      <c r="W13" s="28">
        <f t="shared" si="12"/>
        <v>0</v>
      </c>
      <c r="X13" s="28">
        <f t="shared" si="13"/>
        <v>0</v>
      </c>
      <c r="Y13" s="28">
        <f t="shared" si="14"/>
        <v>0</v>
      </c>
      <c r="Z13" s="28">
        <f t="shared" si="15"/>
        <v>0</v>
      </c>
      <c r="AA13" s="28">
        <f t="shared" si="16"/>
        <v>0</v>
      </c>
      <c r="AB13" s="28">
        <f t="shared" si="17"/>
        <v>0</v>
      </c>
    </row>
    <row r="14" spans="1:28" s="6" customFormat="1" ht="33" customHeight="1" x14ac:dyDescent="0.25">
      <c r="A14" s="31">
        <v>63</v>
      </c>
      <c r="B14" s="12" t="s">
        <v>9</v>
      </c>
      <c r="C14" s="13">
        <f t="shared" si="26"/>
        <v>13746</v>
      </c>
      <c r="D14" s="28">
        <v>0</v>
      </c>
      <c r="E14" s="28">
        <v>0</v>
      </c>
      <c r="F14" s="28">
        <v>7000</v>
      </c>
      <c r="G14" s="28">
        <v>6746</v>
      </c>
      <c r="H14" s="28">
        <v>0</v>
      </c>
      <c r="I14" s="28">
        <v>0</v>
      </c>
      <c r="J14" s="28">
        <v>0</v>
      </c>
      <c r="K14" s="1"/>
      <c r="L14" s="13">
        <f t="shared" si="27"/>
        <v>44023</v>
      </c>
      <c r="M14" s="28">
        <v>0</v>
      </c>
      <c r="N14" s="28">
        <v>0</v>
      </c>
      <c r="O14" s="28">
        <v>0</v>
      </c>
      <c r="P14" s="28">
        <v>1900</v>
      </c>
      <c r="Q14" s="28">
        <v>42123</v>
      </c>
      <c r="R14" s="28">
        <v>0</v>
      </c>
      <c r="S14" s="28">
        <v>0</v>
      </c>
      <c r="T14" s="1"/>
      <c r="U14" s="28">
        <f t="shared" si="28"/>
        <v>57769</v>
      </c>
      <c r="V14" s="28">
        <f t="shared" si="11"/>
        <v>0</v>
      </c>
      <c r="W14" s="28">
        <f t="shared" si="12"/>
        <v>0</v>
      </c>
      <c r="X14" s="28">
        <f t="shared" si="13"/>
        <v>7000</v>
      </c>
      <c r="Y14" s="28">
        <f t="shared" si="14"/>
        <v>8646</v>
      </c>
      <c r="Z14" s="28">
        <f t="shared" si="15"/>
        <v>42123</v>
      </c>
      <c r="AA14" s="28">
        <f t="shared" si="16"/>
        <v>0</v>
      </c>
      <c r="AB14" s="28">
        <f t="shared" si="17"/>
        <v>0</v>
      </c>
    </row>
    <row r="15" spans="1:28" s="6" customFormat="1" ht="33" customHeight="1" x14ac:dyDescent="0.25">
      <c r="A15" s="31">
        <v>64</v>
      </c>
      <c r="B15" s="34" t="s">
        <v>12</v>
      </c>
      <c r="C15" s="13">
        <f t="shared" si="26"/>
        <v>10800</v>
      </c>
      <c r="D15" s="14">
        <v>0</v>
      </c>
      <c r="E15" s="14">
        <v>10800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"/>
      <c r="L15" s="13">
        <f t="shared" si="27"/>
        <v>126000</v>
      </c>
      <c r="M15" s="14">
        <v>0</v>
      </c>
      <c r="N15" s="14">
        <v>126000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"/>
      <c r="U15" s="28">
        <f t="shared" si="28"/>
        <v>136800</v>
      </c>
      <c r="V15" s="28">
        <f t="shared" si="11"/>
        <v>0</v>
      </c>
      <c r="W15" s="28">
        <f t="shared" si="12"/>
        <v>136800</v>
      </c>
      <c r="X15" s="28">
        <f t="shared" si="13"/>
        <v>0</v>
      </c>
      <c r="Y15" s="28">
        <f t="shared" si="14"/>
        <v>0</v>
      </c>
      <c r="Z15" s="28">
        <f t="shared" si="15"/>
        <v>0</v>
      </c>
      <c r="AA15" s="28">
        <f t="shared" si="16"/>
        <v>0</v>
      </c>
      <c r="AB15" s="28">
        <f t="shared" si="17"/>
        <v>0</v>
      </c>
    </row>
    <row r="16" spans="1:28" s="6" customFormat="1" ht="33" customHeight="1" x14ac:dyDescent="0.25">
      <c r="A16" s="31">
        <v>65</v>
      </c>
      <c r="B16" s="35" t="s">
        <v>55</v>
      </c>
      <c r="C16" s="13">
        <f t="shared" si="26"/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"/>
      <c r="L16" s="13">
        <f t="shared" si="27"/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"/>
      <c r="U16" s="28">
        <f t="shared" si="28"/>
        <v>0</v>
      </c>
      <c r="V16" s="28">
        <f t="shared" si="11"/>
        <v>0</v>
      </c>
      <c r="W16" s="28">
        <f t="shared" si="12"/>
        <v>0</v>
      </c>
      <c r="X16" s="28">
        <f t="shared" si="13"/>
        <v>0</v>
      </c>
      <c r="Y16" s="28">
        <f t="shared" si="14"/>
        <v>0</v>
      </c>
      <c r="Z16" s="28">
        <f t="shared" si="15"/>
        <v>0</v>
      </c>
      <c r="AA16" s="28">
        <f t="shared" si="16"/>
        <v>0</v>
      </c>
      <c r="AB16" s="28">
        <f t="shared" si="17"/>
        <v>0</v>
      </c>
    </row>
    <row r="17" spans="1:28" s="6" customFormat="1" ht="33" customHeight="1" x14ac:dyDescent="0.25">
      <c r="A17" s="31">
        <v>66</v>
      </c>
      <c r="B17" s="12" t="s">
        <v>13</v>
      </c>
      <c r="C17" s="13">
        <f t="shared" si="26"/>
        <v>298000</v>
      </c>
      <c r="D17" s="14">
        <v>0</v>
      </c>
      <c r="E17" s="14">
        <v>298000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"/>
      <c r="L17" s="13">
        <f t="shared" si="27"/>
        <v>-46200</v>
      </c>
      <c r="M17" s="14">
        <v>0</v>
      </c>
      <c r="N17" s="14">
        <v>-50000</v>
      </c>
      <c r="O17" s="14">
        <v>0</v>
      </c>
      <c r="P17" s="14">
        <v>0</v>
      </c>
      <c r="Q17" s="14">
        <v>0</v>
      </c>
      <c r="R17" s="14">
        <v>3800</v>
      </c>
      <c r="S17" s="14">
        <v>0</v>
      </c>
      <c r="T17" s="1"/>
      <c r="U17" s="28">
        <f t="shared" si="28"/>
        <v>251800</v>
      </c>
      <c r="V17" s="28">
        <f t="shared" si="11"/>
        <v>0</v>
      </c>
      <c r="W17" s="28">
        <f t="shared" si="12"/>
        <v>248000</v>
      </c>
      <c r="X17" s="28">
        <f t="shared" si="13"/>
        <v>0</v>
      </c>
      <c r="Y17" s="28">
        <f t="shared" si="14"/>
        <v>0</v>
      </c>
      <c r="Z17" s="28">
        <f t="shared" si="15"/>
        <v>0</v>
      </c>
      <c r="AA17" s="28">
        <f t="shared" si="16"/>
        <v>3800</v>
      </c>
      <c r="AB17" s="28">
        <f t="shared" si="17"/>
        <v>0</v>
      </c>
    </row>
    <row r="18" spans="1:28" s="6" customFormat="1" ht="33" customHeight="1" x14ac:dyDescent="0.25">
      <c r="A18" s="31">
        <v>67</v>
      </c>
      <c r="B18" s="12" t="s">
        <v>14</v>
      </c>
      <c r="C18" s="13">
        <f t="shared" si="26"/>
        <v>1870884</v>
      </c>
      <c r="D18" s="14">
        <v>1870884</v>
      </c>
      <c r="E18" s="14">
        <f t="shared" ref="E18:J18" si="29">SUM(E19:E20)</f>
        <v>0</v>
      </c>
      <c r="F18" s="14">
        <f t="shared" si="29"/>
        <v>0</v>
      </c>
      <c r="G18" s="14">
        <f t="shared" si="29"/>
        <v>0</v>
      </c>
      <c r="H18" s="14">
        <f t="shared" si="29"/>
        <v>0</v>
      </c>
      <c r="I18" s="14">
        <f t="shared" si="29"/>
        <v>0</v>
      </c>
      <c r="J18" s="14">
        <f t="shared" si="29"/>
        <v>0</v>
      </c>
      <c r="K18" s="1"/>
      <c r="L18" s="13">
        <f t="shared" si="27"/>
        <v>-42123</v>
      </c>
      <c r="M18" s="14">
        <v>-42123</v>
      </c>
      <c r="N18" s="14">
        <f t="shared" ref="N18:S18" si="30">SUM(N19:N20)</f>
        <v>0</v>
      </c>
      <c r="O18" s="14">
        <f t="shared" si="30"/>
        <v>0</v>
      </c>
      <c r="P18" s="14">
        <f t="shared" si="30"/>
        <v>0</v>
      </c>
      <c r="Q18" s="14">
        <v>0</v>
      </c>
      <c r="R18" s="14">
        <v>0</v>
      </c>
      <c r="S18" s="14">
        <f t="shared" si="30"/>
        <v>0</v>
      </c>
      <c r="T18" s="1"/>
      <c r="U18" s="28">
        <f t="shared" si="28"/>
        <v>1828761</v>
      </c>
      <c r="V18" s="28">
        <f t="shared" si="11"/>
        <v>1828761</v>
      </c>
      <c r="W18" s="28">
        <f t="shared" si="12"/>
        <v>0</v>
      </c>
      <c r="X18" s="28">
        <f t="shared" si="13"/>
        <v>0</v>
      </c>
      <c r="Y18" s="28">
        <f t="shared" si="14"/>
        <v>0</v>
      </c>
      <c r="Z18" s="28">
        <f t="shared" si="15"/>
        <v>0</v>
      </c>
      <c r="AA18" s="28">
        <f t="shared" si="16"/>
        <v>0</v>
      </c>
      <c r="AB18" s="28">
        <f t="shared" si="17"/>
        <v>0</v>
      </c>
    </row>
    <row r="19" spans="1:28" s="1" customFormat="1" hidden="1" x14ac:dyDescent="0.25">
      <c r="A19" s="36" t="s">
        <v>15</v>
      </c>
      <c r="B19" s="21" t="s">
        <v>16</v>
      </c>
      <c r="C19" s="13">
        <f t="shared" si="26"/>
        <v>0</v>
      </c>
      <c r="D19" s="33"/>
      <c r="E19" s="33"/>
      <c r="F19" s="33"/>
      <c r="G19" s="33"/>
      <c r="H19" s="33"/>
      <c r="I19" s="33"/>
      <c r="J19" s="33"/>
      <c r="L19" s="13">
        <f t="shared" si="27"/>
        <v>0</v>
      </c>
      <c r="M19" s="33"/>
      <c r="N19" s="33"/>
      <c r="O19" s="33"/>
      <c r="P19" s="33"/>
      <c r="Q19" s="33"/>
      <c r="R19" s="33"/>
      <c r="S19" s="33"/>
      <c r="U19" s="28">
        <f t="shared" si="28"/>
        <v>0</v>
      </c>
      <c r="V19" s="10">
        <f t="shared" si="11"/>
        <v>0</v>
      </c>
      <c r="W19" s="10">
        <f t="shared" si="12"/>
        <v>0</v>
      </c>
      <c r="X19" s="10">
        <f t="shared" si="13"/>
        <v>0</v>
      </c>
      <c r="Y19" s="10">
        <f t="shared" si="14"/>
        <v>0</v>
      </c>
      <c r="Z19" s="10">
        <f t="shared" si="15"/>
        <v>0</v>
      </c>
      <c r="AA19" s="10">
        <f t="shared" si="16"/>
        <v>0</v>
      </c>
      <c r="AB19" s="10">
        <f t="shared" si="17"/>
        <v>0</v>
      </c>
    </row>
    <row r="20" spans="1:28" s="1" customFormat="1" hidden="1" x14ac:dyDescent="0.25">
      <c r="A20" s="36" t="s">
        <v>17</v>
      </c>
      <c r="B20" s="21" t="s">
        <v>18</v>
      </c>
      <c r="C20" s="13">
        <f t="shared" si="26"/>
        <v>0</v>
      </c>
      <c r="D20" s="33"/>
      <c r="E20" s="33"/>
      <c r="F20" s="33"/>
      <c r="G20" s="33"/>
      <c r="H20" s="33"/>
      <c r="I20" s="33"/>
      <c r="J20" s="33"/>
      <c r="L20" s="13">
        <f t="shared" si="27"/>
        <v>0</v>
      </c>
      <c r="M20" s="33"/>
      <c r="N20" s="33"/>
      <c r="O20" s="33"/>
      <c r="P20" s="33"/>
      <c r="Q20" s="33"/>
      <c r="R20" s="33"/>
      <c r="S20" s="33"/>
      <c r="U20" s="28">
        <f t="shared" si="28"/>
        <v>0</v>
      </c>
      <c r="V20" s="10">
        <f t="shared" si="11"/>
        <v>0</v>
      </c>
      <c r="W20" s="10">
        <f t="shared" si="12"/>
        <v>0</v>
      </c>
      <c r="X20" s="10">
        <f t="shared" si="13"/>
        <v>0</v>
      </c>
      <c r="Y20" s="10">
        <f t="shared" si="14"/>
        <v>0</v>
      </c>
      <c r="Z20" s="10">
        <f t="shared" si="15"/>
        <v>0</v>
      </c>
      <c r="AA20" s="10">
        <f t="shared" si="16"/>
        <v>0</v>
      </c>
      <c r="AB20" s="10">
        <f t="shared" si="17"/>
        <v>0</v>
      </c>
    </row>
    <row r="21" spans="1:28" s="1" customFormat="1" ht="12.75" customHeight="1" x14ac:dyDescent="0.25">
      <c r="A21" s="37"/>
      <c r="B21" s="38"/>
      <c r="C21" s="39"/>
      <c r="D21" s="10"/>
      <c r="E21" s="10"/>
      <c r="F21" s="10"/>
      <c r="G21" s="10"/>
      <c r="H21" s="10"/>
      <c r="I21" s="10"/>
      <c r="J21" s="10"/>
      <c r="L21" s="39"/>
      <c r="M21" s="10"/>
      <c r="N21" s="10"/>
      <c r="O21" s="10"/>
      <c r="P21" s="10"/>
      <c r="Q21" s="10"/>
      <c r="R21" s="10"/>
      <c r="S21" s="10"/>
      <c r="U21" s="10"/>
      <c r="V21" s="10">
        <f t="shared" si="11"/>
        <v>0</v>
      </c>
      <c r="W21" s="10">
        <f t="shared" si="12"/>
        <v>0</v>
      </c>
      <c r="X21" s="10">
        <f t="shared" si="13"/>
        <v>0</v>
      </c>
      <c r="Y21" s="10">
        <f t="shared" si="14"/>
        <v>0</v>
      </c>
      <c r="Z21" s="10">
        <f t="shared" si="15"/>
        <v>0</v>
      </c>
      <c r="AA21" s="10">
        <f t="shared" si="16"/>
        <v>0</v>
      </c>
      <c r="AB21" s="10">
        <f t="shared" si="17"/>
        <v>0</v>
      </c>
    </row>
    <row r="22" spans="1:28" s="6" customFormat="1" ht="31.5" customHeight="1" x14ac:dyDescent="0.25">
      <c r="A22" s="40" t="s">
        <v>19</v>
      </c>
      <c r="B22" s="41" t="s">
        <v>20</v>
      </c>
      <c r="C22" s="42">
        <f>SUM(D22:J22)</f>
        <v>2387841</v>
      </c>
      <c r="D22" s="43">
        <f t="shared" ref="D22:J22" si="31">D23+D50</f>
        <v>1870884</v>
      </c>
      <c r="E22" s="43">
        <f t="shared" si="31"/>
        <v>453054</v>
      </c>
      <c r="F22" s="43">
        <f t="shared" si="31"/>
        <v>37815</v>
      </c>
      <c r="G22" s="43">
        <f t="shared" si="31"/>
        <v>13088</v>
      </c>
      <c r="H22" s="43">
        <f t="shared" si="31"/>
        <v>0</v>
      </c>
      <c r="I22" s="43">
        <f t="shared" si="31"/>
        <v>13000</v>
      </c>
      <c r="J22" s="43">
        <f t="shared" si="31"/>
        <v>0</v>
      </c>
      <c r="L22" s="42">
        <f>SUM(M22:S22)</f>
        <v>3496.0599999999977</v>
      </c>
      <c r="M22" s="43">
        <f t="shared" ref="M22:S22" si="32">M23+M50</f>
        <v>-42122.94</v>
      </c>
      <c r="N22" s="43">
        <f t="shared" si="32"/>
        <v>-4190</v>
      </c>
      <c r="O22" s="43">
        <f t="shared" si="32"/>
        <v>0</v>
      </c>
      <c r="P22" s="43">
        <f t="shared" si="32"/>
        <v>7550</v>
      </c>
      <c r="Q22" s="43">
        <f t="shared" si="32"/>
        <v>42123</v>
      </c>
      <c r="R22" s="43">
        <f t="shared" si="32"/>
        <v>50</v>
      </c>
      <c r="S22" s="43">
        <f t="shared" si="32"/>
        <v>86</v>
      </c>
      <c r="U22" s="72">
        <f>SUM(V22:AB22)</f>
        <v>2391337.06</v>
      </c>
      <c r="V22" s="72">
        <f t="shared" si="11"/>
        <v>1828761.06</v>
      </c>
      <c r="W22" s="72">
        <f t="shared" si="12"/>
        <v>448864</v>
      </c>
      <c r="X22" s="72">
        <f t="shared" si="13"/>
        <v>37815</v>
      </c>
      <c r="Y22" s="72">
        <f t="shared" si="14"/>
        <v>20638</v>
      </c>
      <c r="Z22" s="72">
        <f t="shared" si="15"/>
        <v>42123</v>
      </c>
      <c r="AA22" s="72">
        <f t="shared" si="16"/>
        <v>13050</v>
      </c>
      <c r="AB22" s="72">
        <f t="shared" si="17"/>
        <v>86</v>
      </c>
    </row>
    <row r="23" spans="1:28" s="1" customFormat="1" ht="52.5" customHeight="1" x14ac:dyDescent="0.25">
      <c r="A23" s="44">
        <v>3</v>
      </c>
      <c r="B23" s="45" t="s">
        <v>21</v>
      </c>
      <c r="C23" s="46">
        <f t="shared" ref="C23:C62" si="33">ROUND(SUM(D23:J23),0)</f>
        <v>2317335</v>
      </c>
      <c r="D23" s="45">
        <f t="shared" ref="D23:J23" si="34">D24+D25+D26+D40</f>
        <v>1852872</v>
      </c>
      <c r="E23" s="45">
        <f t="shared" si="34"/>
        <v>418054</v>
      </c>
      <c r="F23" s="45">
        <f t="shared" si="34"/>
        <v>30815</v>
      </c>
      <c r="G23" s="45">
        <f t="shared" si="34"/>
        <v>11594</v>
      </c>
      <c r="H23" s="45">
        <f t="shared" si="34"/>
        <v>0</v>
      </c>
      <c r="I23" s="45">
        <f t="shared" si="34"/>
        <v>4000</v>
      </c>
      <c r="J23" s="45">
        <f t="shared" si="34"/>
        <v>0</v>
      </c>
      <c r="K23" s="6"/>
      <c r="L23" s="46">
        <f t="shared" ref="L23:L48" si="35">ROUND(SUM(M23:S23),0)</f>
        <v>-1377</v>
      </c>
      <c r="M23" s="45">
        <f t="shared" ref="M23:S23" si="36">M24+M25+M26+M49+M40</f>
        <v>-25680</v>
      </c>
      <c r="N23" s="45">
        <f t="shared" si="36"/>
        <v>-4190</v>
      </c>
      <c r="O23" s="45">
        <f t="shared" si="36"/>
        <v>0</v>
      </c>
      <c r="P23" s="45">
        <f t="shared" si="36"/>
        <v>7550</v>
      </c>
      <c r="Q23" s="45">
        <f t="shared" si="36"/>
        <v>20893</v>
      </c>
      <c r="R23" s="45">
        <f t="shared" si="36"/>
        <v>50</v>
      </c>
      <c r="S23" s="45">
        <f t="shared" si="36"/>
        <v>0</v>
      </c>
      <c r="T23" s="6"/>
      <c r="U23" s="66">
        <f t="shared" ref="U23:U61" si="37">ROUND(SUM(V23:AB23),0)</f>
        <v>2315958</v>
      </c>
      <c r="V23" s="66">
        <f t="shared" si="11"/>
        <v>1827192</v>
      </c>
      <c r="W23" s="66">
        <f t="shared" si="12"/>
        <v>413864</v>
      </c>
      <c r="X23" s="66">
        <f t="shared" si="13"/>
        <v>30815</v>
      </c>
      <c r="Y23" s="66">
        <f t="shared" si="14"/>
        <v>19144</v>
      </c>
      <c r="Z23" s="66">
        <f t="shared" si="15"/>
        <v>20893</v>
      </c>
      <c r="AA23" s="66">
        <f t="shared" si="16"/>
        <v>4050</v>
      </c>
      <c r="AB23" s="66">
        <f t="shared" si="17"/>
        <v>0</v>
      </c>
    </row>
    <row r="24" spans="1:28" s="50" customFormat="1" ht="33" customHeight="1" x14ac:dyDescent="0.25">
      <c r="A24" s="47">
        <v>31</v>
      </c>
      <c r="B24" s="48" t="s">
        <v>22</v>
      </c>
      <c r="C24" s="49">
        <f t="shared" si="33"/>
        <v>1819787</v>
      </c>
      <c r="D24" s="48">
        <v>1717692</v>
      </c>
      <c r="E24" s="48">
        <v>85280</v>
      </c>
      <c r="F24" s="48">
        <v>16815</v>
      </c>
      <c r="G24" s="48">
        <v>0</v>
      </c>
      <c r="H24" s="48">
        <v>0</v>
      </c>
      <c r="I24" s="48">
        <v>0</v>
      </c>
      <c r="J24" s="48">
        <v>0</v>
      </c>
      <c r="L24" s="49">
        <f t="shared" si="35"/>
        <v>100</v>
      </c>
      <c r="M24" s="48"/>
      <c r="N24" s="48">
        <v>0</v>
      </c>
      <c r="O24" s="48">
        <v>0</v>
      </c>
      <c r="P24" s="48">
        <v>50</v>
      </c>
      <c r="Q24" s="48">
        <v>0</v>
      </c>
      <c r="R24" s="48">
        <v>50</v>
      </c>
      <c r="S24" s="48">
        <v>0</v>
      </c>
      <c r="U24" s="28">
        <f t="shared" si="37"/>
        <v>1819887</v>
      </c>
      <c r="V24" s="28">
        <f t="shared" si="11"/>
        <v>1717692</v>
      </c>
      <c r="W24" s="28">
        <f t="shared" si="12"/>
        <v>85280</v>
      </c>
      <c r="X24" s="28">
        <f t="shared" si="13"/>
        <v>16815</v>
      </c>
      <c r="Y24" s="28">
        <f t="shared" si="14"/>
        <v>50</v>
      </c>
      <c r="Z24" s="28">
        <f t="shared" si="15"/>
        <v>0</v>
      </c>
      <c r="AA24" s="28">
        <f t="shared" si="16"/>
        <v>50</v>
      </c>
      <c r="AB24" s="28">
        <f t="shared" si="17"/>
        <v>0</v>
      </c>
    </row>
    <row r="25" spans="1:28" s="50" customFormat="1" ht="33" customHeight="1" x14ac:dyDescent="0.25">
      <c r="A25" s="53">
        <v>32</v>
      </c>
      <c r="B25" s="54" t="s">
        <v>23</v>
      </c>
      <c r="C25" s="49">
        <f t="shared" si="33"/>
        <v>482972</v>
      </c>
      <c r="D25" s="48">
        <v>131378</v>
      </c>
      <c r="E25" s="48">
        <v>322000</v>
      </c>
      <c r="F25" s="48">
        <v>14000</v>
      </c>
      <c r="G25" s="48">
        <v>11594</v>
      </c>
      <c r="H25" s="48">
        <v>0</v>
      </c>
      <c r="I25" s="48">
        <v>4000</v>
      </c>
      <c r="J25" s="48">
        <v>0</v>
      </c>
      <c r="L25" s="49">
        <f t="shared" si="35"/>
        <v>2713</v>
      </c>
      <c r="M25" s="48">
        <v>-25370</v>
      </c>
      <c r="N25" s="48">
        <v>0</v>
      </c>
      <c r="O25" s="48">
        <v>0</v>
      </c>
      <c r="P25" s="48">
        <v>7500</v>
      </c>
      <c r="Q25" s="48">
        <v>20583</v>
      </c>
      <c r="R25" s="48">
        <v>0</v>
      </c>
      <c r="S25" s="48">
        <v>0</v>
      </c>
      <c r="U25" s="28">
        <f t="shared" si="37"/>
        <v>485685</v>
      </c>
      <c r="V25" s="28">
        <f t="shared" si="11"/>
        <v>106008</v>
      </c>
      <c r="W25" s="28">
        <f t="shared" si="12"/>
        <v>322000</v>
      </c>
      <c r="X25" s="28">
        <f t="shared" si="13"/>
        <v>14000</v>
      </c>
      <c r="Y25" s="28">
        <f t="shared" si="14"/>
        <v>19094</v>
      </c>
      <c r="Z25" s="28">
        <f t="shared" si="15"/>
        <v>20583</v>
      </c>
      <c r="AA25" s="28">
        <f t="shared" si="16"/>
        <v>4000</v>
      </c>
      <c r="AB25" s="28">
        <f t="shared" si="17"/>
        <v>0</v>
      </c>
    </row>
    <row r="26" spans="1:28" s="69" customFormat="1" ht="33" customHeight="1" x14ac:dyDescent="0.25">
      <c r="A26" s="53">
        <v>34</v>
      </c>
      <c r="B26" s="54" t="s">
        <v>24</v>
      </c>
      <c r="C26" s="49">
        <f t="shared" si="33"/>
        <v>6676</v>
      </c>
      <c r="D26" s="48">
        <v>3802</v>
      </c>
      <c r="E26" s="48">
        <v>2874</v>
      </c>
      <c r="F26" s="48">
        <f>SUM(F27:F27)</f>
        <v>0</v>
      </c>
      <c r="G26" s="48">
        <v>0</v>
      </c>
      <c r="H26" s="48">
        <f>SUM(H27:H27)</f>
        <v>0</v>
      </c>
      <c r="I26" s="48">
        <v>0</v>
      </c>
      <c r="J26" s="48">
        <v>0</v>
      </c>
      <c r="K26" s="50"/>
      <c r="L26" s="49">
        <f t="shared" si="35"/>
        <v>0</v>
      </c>
      <c r="M26" s="48">
        <v>-310</v>
      </c>
      <c r="N26" s="48">
        <f t="shared" ref="N26:S26" si="38">SUM(N27:N27)</f>
        <v>0</v>
      </c>
      <c r="O26" s="48">
        <f t="shared" si="38"/>
        <v>0</v>
      </c>
      <c r="P26" s="48">
        <f t="shared" si="38"/>
        <v>0</v>
      </c>
      <c r="Q26" s="48">
        <v>310</v>
      </c>
      <c r="R26" s="48">
        <f t="shared" si="38"/>
        <v>0</v>
      </c>
      <c r="S26" s="48">
        <f t="shared" si="38"/>
        <v>0</v>
      </c>
      <c r="T26" s="50"/>
      <c r="U26" s="28">
        <f t="shared" si="37"/>
        <v>6676</v>
      </c>
      <c r="V26" s="28">
        <f t="shared" si="11"/>
        <v>3492</v>
      </c>
      <c r="W26" s="28">
        <f t="shared" si="12"/>
        <v>2874</v>
      </c>
      <c r="X26" s="28">
        <f t="shared" si="13"/>
        <v>0</v>
      </c>
      <c r="Y26" s="28">
        <f t="shared" si="14"/>
        <v>0</v>
      </c>
      <c r="Z26" s="28">
        <f t="shared" si="15"/>
        <v>310</v>
      </c>
      <c r="AA26" s="28">
        <f t="shared" si="16"/>
        <v>0</v>
      </c>
      <c r="AB26" s="28">
        <f t="shared" si="17"/>
        <v>0</v>
      </c>
    </row>
    <row r="27" spans="1:28" s="69" customFormat="1" ht="23.25" hidden="1" customHeight="1" x14ac:dyDescent="0.25">
      <c r="A27" s="32">
        <v>341</v>
      </c>
      <c r="B27" s="1" t="s">
        <v>25</v>
      </c>
      <c r="C27" s="39">
        <f t="shared" si="33"/>
        <v>0</v>
      </c>
      <c r="D27" s="70"/>
      <c r="E27" s="70"/>
      <c r="F27" s="70"/>
      <c r="G27" s="70"/>
      <c r="H27" s="70"/>
      <c r="I27" s="70"/>
      <c r="J27" s="70"/>
      <c r="K27" s="50"/>
      <c r="L27" s="39">
        <f t="shared" si="35"/>
        <v>0</v>
      </c>
      <c r="M27" s="70"/>
      <c r="N27" s="70"/>
      <c r="O27" s="70"/>
      <c r="P27" s="70"/>
      <c r="Q27" s="82"/>
      <c r="R27" s="70"/>
      <c r="S27" s="70"/>
      <c r="T27" s="50"/>
      <c r="U27" s="10">
        <f t="shared" si="37"/>
        <v>0</v>
      </c>
      <c r="V27" s="10">
        <f t="shared" si="11"/>
        <v>0</v>
      </c>
      <c r="W27" s="10">
        <f t="shared" si="12"/>
        <v>0</v>
      </c>
      <c r="X27" s="10">
        <f t="shared" si="13"/>
        <v>0</v>
      </c>
      <c r="Y27" s="10">
        <f t="shared" si="14"/>
        <v>0</v>
      </c>
      <c r="Z27" s="10">
        <f t="shared" si="15"/>
        <v>0</v>
      </c>
      <c r="AA27" s="10">
        <f t="shared" si="16"/>
        <v>0</v>
      </c>
      <c r="AB27" s="10">
        <f t="shared" si="17"/>
        <v>0</v>
      </c>
    </row>
    <row r="28" spans="1:28" s="50" customFormat="1" ht="23.25" hidden="1" customHeight="1" x14ac:dyDescent="0.25">
      <c r="A28" s="67">
        <v>35</v>
      </c>
      <c r="B28" s="50" t="s">
        <v>26</v>
      </c>
      <c r="C28" s="49">
        <f t="shared" si="33"/>
        <v>0</v>
      </c>
      <c r="D28" s="68">
        <f t="shared" ref="D28:J28" si="39">SUM(D29:D31)</f>
        <v>0</v>
      </c>
      <c r="E28" s="68">
        <f t="shared" si="39"/>
        <v>0</v>
      </c>
      <c r="F28" s="68">
        <f t="shared" si="39"/>
        <v>0</v>
      </c>
      <c r="G28" s="68">
        <f t="shared" si="39"/>
        <v>0</v>
      </c>
      <c r="H28" s="68">
        <f t="shared" si="39"/>
        <v>0</v>
      </c>
      <c r="I28" s="68">
        <f t="shared" ref="I28" si="40">SUM(I29:I31)</f>
        <v>0</v>
      </c>
      <c r="J28" s="68">
        <f t="shared" si="39"/>
        <v>0</v>
      </c>
      <c r="L28" s="49">
        <f t="shared" si="35"/>
        <v>0</v>
      </c>
      <c r="M28" s="68">
        <f t="shared" ref="M28:Q28" si="41">SUM(M29:M31)</f>
        <v>0</v>
      </c>
      <c r="N28" s="68">
        <f t="shared" si="41"/>
        <v>0</v>
      </c>
      <c r="O28" s="68">
        <f t="shared" si="41"/>
        <v>0</v>
      </c>
      <c r="P28" s="68">
        <f t="shared" si="41"/>
        <v>0</v>
      </c>
      <c r="Q28" s="48">
        <f t="shared" si="41"/>
        <v>0</v>
      </c>
      <c r="R28" s="68">
        <f t="shared" ref="R28:S28" si="42">SUM(R29:R31)</f>
        <v>0</v>
      </c>
      <c r="S28" s="68">
        <f t="shared" si="42"/>
        <v>0</v>
      </c>
      <c r="U28" s="28">
        <f t="shared" si="37"/>
        <v>0</v>
      </c>
      <c r="V28" s="10">
        <f t="shared" si="11"/>
        <v>0</v>
      </c>
      <c r="W28" s="10">
        <f t="shared" si="12"/>
        <v>0</v>
      </c>
      <c r="X28" s="10">
        <f t="shared" si="13"/>
        <v>0</v>
      </c>
      <c r="Y28" s="10">
        <f t="shared" si="14"/>
        <v>0</v>
      </c>
      <c r="Z28" s="10">
        <f t="shared" si="15"/>
        <v>0</v>
      </c>
      <c r="AA28" s="10">
        <f t="shared" si="16"/>
        <v>0</v>
      </c>
      <c r="AB28" s="10">
        <f t="shared" si="17"/>
        <v>0</v>
      </c>
    </row>
    <row r="29" spans="1:28" s="1" customFormat="1" ht="23.25" hidden="1" customHeight="1" x14ac:dyDescent="0.25">
      <c r="A29" s="1">
        <v>351</v>
      </c>
      <c r="B29" s="1" t="s">
        <v>27</v>
      </c>
      <c r="C29" s="51">
        <f t="shared" si="33"/>
        <v>0</v>
      </c>
      <c r="D29" s="33"/>
      <c r="E29" s="33"/>
      <c r="F29" s="33"/>
      <c r="G29" s="33"/>
      <c r="H29" s="33"/>
      <c r="I29" s="33"/>
      <c r="J29" s="33"/>
      <c r="L29" s="51">
        <f t="shared" si="35"/>
        <v>0</v>
      </c>
      <c r="M29" s="33"/>
      <c r="N29" s="33"/>
      <c r="O29" s="33"/>
      <c r="P29" s="33"/>
      <c r="Q29" s="14"/>
      <c r="R29" s="33"/>
      <c r="S29" s="33"/>
      <c r="U29" s="28">
        <f t="shared" si="37"/>
        <v>0</v>
      </c>
      <c r="V29" s="10">
        <f t="shared" si="11"/>
        <v>0</v>
      </c>
      <c r="W29" s="10">
        <f t="shared" si="12"/>
        <v>0</v>
      </c>
      <c r="X29" s="10">
        <f t="shared" si="13"/>
        <v>0</v>
      </c>
      <c r="Y29" s="10">
        <f t="shared" si="14"/>
        <v>0</v>
      </c>
      <c r="Z29" s="10">
        <f t="shared" si="15"/>
        <v>0</v>
      </c>
      <c r="AA29" s="10">
        <f t="shared" si="16"/>
        <v>0</v>
      </c>
      <c r="AB29" s="10">
        <f t="shared" si="17"/>
        <v>0</v>
      </c>
    </row>
    <row r="30" spans="1:28" s="1" customFormat="1" ht="23.25" hidden="1" customHeight="1" x14ac:dyDescent="0.25">
      <c r="A30" s="1">
        <v>352</v>
      </c>
      <c r="B30" s="1" t="s">
        <v>28</v>
      </c>
      <c r="C30" s="51">
        <f t="shared" si="33"/>
        <v>0</v>
      </c>
      <c r="D30" s="33"/>
      <c r="E30" s="33"/>
      <c r="F30" s="33"/>
      <c r="G30" s="33"/>
      <c r="H30" s="33"/>
      <c r="I30" s="33"/>
      <c r="J30" s="33"/>
      <c r="L30" s="51">
        <f t="shared" si="35"/>
        <v>0</v>
      </c>
      <c r="M30" s="33"/>
      <c r="N30" s="33"/>
      <c r="O30" s="33"/>
      <c r="P30" s="33"/>
      <c r="Q30" s="14"/>
      <c r="R30" s="33"/>
      <c r="S30" s="33"/>
      <c r="U30" s="28">
        <f t="shared" si="37"/>
        <v>0</v>
      </c>
      <c r="V30" s="10">
        <f t="shared" si="11"/>
        <v>0</v>
      </c>
      <c r="W30" s="10">
        <f t="shared" si="12"/>
        <v>0</v>
      </c>
      <c r="X30" s="10">
        <f t="shared" si="13"/>
        <v>0</v>
      </c>
      <c r="Y30" s="10">
        <f t="shared" si="14"/>
        <v>0</v>
      </c>
      <c r="Z30" s="10">
        <f t="shared" si="15"/>
        <v>0</v>
      </c>
      <c r="AA30" s="10">
        <f t="shared" si="16"/>
        <v>0</v>
      </c>
      <c r="AB30" s="10">
        <f t="shared" si="17"/>
        <v>0</v>
      </c>
    </row>
    <row r="31" spans="1:28" s="1" customFormat="1" ht="23.25" hidden="1" customHeight="1" x14ac:dyDescent="0.25">
      <c r="A31" s="1">
        <v>353</v>
      </c>
      <c r="B31" s="1" t="s">
        <v>29</v>
      </c>
      <c r="C31" s="51">
        <f t="shared" si="33"/>
        <v>0</v>
      </c>
      <c r="D31" s="33"/>
      <c r="E31" s="33"/>
      <c r="F31" s="33"/>
      <c r="G31" s="33"/>
      <c r="H31" s="33"/>
      <c r="I31" s="33"/>
      <c r="J31" s="33"/>
      <c r="L31" s="51">
        <f t="shared" si="35"/>
        <v>0</v>
      </c>
      <c r="M31" s="33"/>
      <c r="N31" s="33"/>
      <c r="O31" s="33"/>
      <c r="P31" s="33"/>
      <c r="Q31" s="14"/>
      <c r="R31" s="33"/>
      <c r="S31" s="33"/>
      <c r="U31" s="28">
        <f t="shared" si="37"/>
        <v>0</v>
      </c>
      <c r="V31" s="10">
        <f t="shared" si="11"/>
        <v>0</v>
      </c>
      <c r="W31" s="10">
        <f t="shared" si="12"/>
        <v>0</v>
      </c>
      <c r="X31" s="10">
        <f t="shared" si="13"/>
        <v>0</v>
      </c>
      <c r="Y31" s="10">
        <f t="shared" si="14"/>
        <v>0</v>
      </c>
      <c r="Z31" s="10">
        <f t="shared" si="15"/>
        <v>0</v>
      </c>
      <c r="AA31" s="10">
        <f t="shared" si="16"/>
        <v>0</v>
      </c>
      <c r="AB31" s="10">
        <f t="shared" si="17"/>
        <v>0</v>
      </c>
    </row>
    <row r="32" spans="1:28" s="50" customFormat="1" ht="23.25" hidden="1" customHeight="1" x14ac:dyDescent="0.25">
      <c r="A32" s="67">
        <v>36</v>
      </c>
      <c r="B32" s="50" t="s">
        <v>30</v>
      </c>
      <c r="C32" s="49">
        <f t="shared" si="33"/>
        <v>0</v>
      </c>
      <c r="D32" s="68">
        <f t="shared" ref="D32:J32" si="43">SUM(D33:D39)</f>
        <v>0</v>
      </c>
      <c r="E32" s="68">
        <f t="shared" si="43"/>
        <v>0</v>
      </c>
      <c r="F32" s="68">
        <f t="shared" si="43"/>
        <v>0</v>
      </c>
      <c r="G32" s="68">
        <f t="shared" si="43"/>
        <v>0</v>
      </c>
      <c r="H32" s="68">
        <f t="shared" si="43"/>
        <v>0</v>
      </c>
      <c r="I32" s="68">
        <f t="shared" ref="I32" si="44">SUM(I33:I39)</f>
        <v>0</v>
      </c>
      <c r="J32" s="68">
        <f t="shared" si="43"/>
        <v>0</v>
      </c>
      <c r="L32" s="49">
        <f t="shared" si="35"/>
        <v>0</v>
      </c>
      <c r="M32" s="68">
        <f t="shared" ref="M32:Q32" si="45">SUM(M33:M39)</f>
        <v>0</v>
      </c>
      <c r="N32" s="68">
        <f t="shared" si="45"/>
        <v>0</v>
      </c>
      <c r="O32" s="68">
        <f t="shared" si="45"/>
        <v>0</v>
      </c>
      <c r="P32" s="68">
        <f t="shared" si="45"/>
        <v>0</v>
      </c>
      <c r="Q32" s="48">
        <f t="shared" si="45"/>
        <v>0</v>
      </c>
      <c r="R32" s="68">
        <f t="shared" ref="R32:S32" si="46">SUM(R33:R39)</f>
        <v>0</v>
      </c>
      <c r="S32" s="68">
        <f t="shared" si="46"/>
        <v>0</v>
      </c>
      <c r="U32" s="28">
        <f t="shared" si="37"/>
        <v>0</v>
      </c>
      <c r="V32" s="10">
        <f t="shared" si="11"/>
        <v>0</v>
      </c>
      <c r="W32" s="10">
        <f t="shared" si="12"/>
        <v>0</v>
      </c>
      <c r="X32" s="10">
        <f t="shared" si="13"/>
        <v>0</v>
      </c>
      <c r="Y32" s="10">
        <f t="shared" si="14"/>
        <v>0</v>
      </c>
      <c r="Z32" s="10">
        <f t="shared" si="15"/>
        <v>0</v>
      </c>
      <c r="AA32" s="10">
        <f t="shared" si="16"/>
        <v>0</v>
      </c>
      <c r="AB32" s="10">
        <f t="shared" si="17"/>
        <v>0</v>
      </c>
    </row>
    <row r="33" spans="1:28" s="1" customFormat="1" ht="23.25" hidden="1" customHeight="1" x14ac:dyDescent="0.25">
      <c r="A33" s="1">
        <v>361</v>
      </c>
      <c r="B33" s="1" t="s">
        <v>31</v>
      </c>
      <c r="C33" s="51">
        <f t="shared" si="33"/>
        <v>0</v>
      </c>
      <c r="D33" s="33"/>
      <c r="E33" s="33"/>
      <c r="F33" s="33"/>
      <c r="G33" s="33"/>
      <c r="H33" s="33"/>
      <c r="I33" s="33"/>
      <c r="J33" s="33"/>
      <c r="L33" s="51">
        <f t="shared" si="35"/>
        <v>0</v>
      </c>
      <c r="M33" s="33"/>
      <c r="N33" s="33"/>
      <c r="O33" s="33"/>
      <c r="P33" s="33"/>
      <c r="Q33" s="14"/>
      <c r="R33" s="33"/>
      <c r="S33" s="33"/>
      <c r="U33" s="28">
        <f t="shared" si="37"/>
        <v>0</v>
      </c>
      <c r="V33" s="10">
        <f t="shared" si="11"/>
        <v>0</v>
      </c>
      <c r="W33" s="10">
        <f t="shared" si="12"/>
        <v>0</v>
      </c>
      <c r="X33" s="10">
        <f t="shared" si="13"/>
        <v>0</v>
      </c>
      <c r="Y33" s="10">
        <f t="shared" si="14"/>
        <v>0</v>
      </c>
      <c r="Z33" s="10">
        <f t="shared" si="15"/>
        <v>0</v>
      </c>
      <c r="AA33" s="10">
        <f t="shared" si="16"/>
        <v>0</v>
      </c>
      <c r="AB33" s="10">
        <f t="shared" si="17"/>
        <v>0</v>
      </c>
    </row>
    <row r="34" spans="1:28" s="1" customFormat="1" ht="23.25" hidden="1" customHeight="1" x14ac:dyDescent="0.25">
      <c r="A34" s="1">
        <v>362</v>
      </c>
      <c r="B34" s="1" t="s">
        <v>32</v>
      </c>
      <c r="C34" s="51">
        <f t="shared" si="33"/>
        <v>0</v>
      </c>
      <c r="D34" s="33"/>
      <c r="E34" s="33"/>
      <c r="F34" s="33"/>
      <c r="G34" s="33"/>
      <c r="H34" s="33"/>
      <c r="I34" s="33"/>
      <c r="J34" s="33"/>
      <c r="L34" s="51">
        <f t="shared" si="35"/>
        <v>0</v>
      </c>
      <c r="M34" s="33"/>
      <c r="N34" s="33"/>
      <c r="O34" s="33"/>
      <c r="P34" s="33"/>
      <c r="Q34" s="14"/>
      <c r="R34" s="33"/>
      <c r="S34" s="33"/>
      <c r="U34" s="28">
        <f t="shared" si="37"/>
        <v>0</v>
      </c>
      <c r="V34" s="10">
        <f t="shared" si="11"/>
        <v>0</v>
      </c>
      <c r="W34" s="10">
        <f t="shared" si="12"/>
        <v>0</v>
      </c>
      <c r="X34" s="10">
        <f t="shared" si="13"/>
        <v>0</v>
      </c>
      <c r="Y34" s="10">
        <f t="shared" si="14"/>
        <v>0</v>
      </c>
      <c r="Z34" s="10">
        <f t="shared" si="15"/>
        <v>0</v>
      </c>
      <c r="AA34" s="10">
        <f t="shared" si="16"/>
        <v>0</v>
      </c>
      <c r="AB34" s="10">
        <f t="shared" si="17"/>
        <v>0</v>
      </c>
    </row>
    <row r="35" spans="1:28" s="1" customFormat="1" ht="23.25" hidden="1" customHeight="1" x14ac:dyDescent="0.25">
      <c r="A35" s="1">
        <v>363</v>
      </c>
      <c r="B35" s="1" t="s">
        <v>33</v>
      </c>
      <c r="C35" s="51">
        <f t="shared" si="33"/>
        <v>0</v>
      </c>
      <c r="D35" s="33"/>
      <c r="E35" s="33"/>
      <c r="F35" s="33"/>
      <c r="G35" s="33"/>
      <c r="H35" s="33"/>
      <c r="I35" s="33"/>
      <c r="J35" s="33"/>
      <c r="L35" s="51">
        <f t="shared" si="35"/>
        <v>0</v>
      </c>
      <c r="M35" s="33"/>
      <c r="N35" s="33"/>
      <c r="O35" s="33"/>
      <c r="P35" s="33"/>
      <c r="Q35" s="14"/>
      <c r="R35" s="33"/>
      <c r="S35" s="33"/>
      <c r="U35" s="28">
        <f t="shared" si="37"/>
        <v>0</v>
      </c>
      <c r="V35" s="10">
        <f t="shared" si="11"/>
        <v>0</v>
      </c>
      <c r="W35" s="10">
        <f t="shared" si="12"/>
        <v>0</v>
      </c>
      <c r="X35" s="10">
        <f t="shared" si="13"/>
        <v>0</v>
      </c>
      <c r="Y35" s="10">
        <f t="shared" si="14"/>
        <v>0</v>
      </c>
      <c r="Z35" s="10">
        <f t="shared" si="15"/>
        <v>0</v>
      </c>
      <c r="AA35" s="10">
        <f t="shared" si="16"/>
        <v>0</v>
      </c>
      <c r="AB35" s="10">
        <f t="shared" si="17"/>
        <v>0</v>
      </c>
    </row>
    <row r="36" spans="1:28" s="1" customFormat="1" ht="23.25" hidden="1" customHeight="1" x14ac:dyDescent="0.25">
      <c r="A36" s="1">
        <v>366</v>
      </c>
      <c r="B36" s="1" t="s">
        <v>34</v>
      </c>
      <c r="C36" s="51">
        <f t="shared" si="33"/>
        <v>0</v>
      </c>
      <c r="D36" s="33"/>
      <c r="E36" s="33"/>
      <c r="F36" s="33"/>
      <c r="G36" s="33"/>
      <c r="H36" s="33"/>
      <c r="I36" s="33"/>
      <c r="J36" s="33"/>
      <c r="L36" s="51">
        <f t="shared" si="35"/>
        <v>0</v>
      </c>
      <c r="M36" s="33"/>
      <c r="N36" s="33"/>
      <c r="O36" s="33"/>
      <c r="P36" s="33"/>
      <c r="Q36" s="14"/>
      <c r="R36" s="33"/>
      <c r="S36" s="33"/>
      <c r="U36" s="28">
        <f t="shared" si="37"/>
        <v>0</v>
      </c>
      <c r="V36" s="10">
        <f t="shared" si="11"/>
        <v>0</v>
      </c>
      <c r="W36" s="10">
        <f t="shared" si="12"/>
        <v>0</v>
      </c>
      <c r="X36" s="10">
        <f t="shared" si="13"/>
        <v>0</v>
      </c>
      <c r="Y36" s="10">
        <f t="shared" si="14"/>
        <v>0</v>
      </c>
      <c r="Z36" s="10">
        <f t="shared" si="15"/>
        <v>0</v>
      </c>
      <c r="AA36" s="10">
        <f t="shared" si="16"/>
        <v>0</v>
      </c>
      <c r="AB36" s="10">
        <f t="shared" si="17"/>
        <v>0</v>
      </c>
    </row>
    <row r="37" spans="1:28" s="1" customFormat="1" ht="23.25" hidden="1" customHeight="1" x14ac:dyDescent="0.25">
      <c r="A37" s="1">
        <v>367</v>
      </c>
      <c r="B37" s="1" t="s">
        <v>35</v>
      </c>
      <c r="C37" s="51">
        <f t="shared" si="33"/>
        <v>0</v>
      </c>
      <c r="D37" s="33"/>
      <c r="E37" s="33"/>
      <c r="F37" s="33"/>
      <c r="G37" s="33"/>
      <c r="H37" s="33"/>
      <c r="I37" s="33"/>
      <c r="J37" s="33"/>
      <c r="L37" s="51">
        <f t="shared" si="35"/>
        <v>0</v>
      </c>
      <c r="M37" s="33"/>
      <c r="N37" s="33"/>
      <c r="O37" s="33"/>
      <c r="P37" s="33"/>
      <c r="Q37" s="14"/>
      <c r="R37" s="33"/>
      <c r="S37" s="33"/>
      <c r="U37" s="28">
        <f t="shared" si="37"/>
        <v>0</v>
      </c>
      <c r="V37" s="10">
        <f t="shared" si="11"/>
        <v>0</v>
      </c>
      <c r="W37" s="10">
        <f t="shared" si="12"/>
        <v>0</v>
      </c>
      <c r="X37" s="10">
        <f t="shared" si="13"/>
        <v>0</v>
      </c>
      <c r="Y37" s="10">
        <f t="shared" si="14"/>
        <v>0</v>
      </c>
      <c r="Z37" s="10">
        <f t="shared" si="15"/>
        <v>0</v>
      </c>
      <c r="AA37" s="10">
        <f t="shared" si="16"/>
        <v>0</v>
      </c>
      <c r="AB37" s="10">
        <f t="shared" si="17"/>
        <v>0</v>
      </c>
    </row>
    <row r="38" spans="1:28" s="1" customFormat="1" ht="23.25" hidden="1" customHeight="1" x14ac:dyDescent="0.25">
      <c r="A38" s="1">
        <v>368</v>
      </c>
      <c r="B38" s="1" t="s">
        <v>10</v>
      </c>
      <c r="C38" s="51">
        <f t="shared" si="33"/>
        <v>0</v>
      </c>
      <c r="D38" s="33"/>
      <c r="E38" s="33"/>
      <c r="F38" s="33"/>
      <c r="G38" s="33"/>
      <c r="H38" s="33"/>
      <c r="I38" s="33"/>
      <c r="J38" s="33"/>
      <c r="L38" s="51">
        <f t="shared" si="35"/>
        <v>0</v>
      </c>
      <c r="M38" s="33"/>
      <c r="N38" s="33"/>
      <c r="O38" s="33"/>
      <c r="P38" s="33"/>
      <c r="Q38" s="14"/>
      <c r="R38" s="33"/>
      <c r="S38" s="33"/>
      <c r="U38" s="28">
        <f t="shared" si="37"/>
        <v>0</v>
      </c>
      <c r="V38" s="10">
        <f t="shared" si="11"/>
        <v>0</v>
      </c>
      <c r="W38" s="10">
        <f t="shared" si="12"/>
        <v>0</v>
      </c>
      <c r="X38" s="10">
        <f t="shared" si="13"/>
        <v>0</v>
      </c>
      <c r="Y38" s="10">
        <f t="shared" si="14"/>
        <v>0</v>
      </c>
      <c r="Z38" s="10">
        <f t="shared" si="15"/>
        <v>0</v>
      </c>
      <c r="AA38" s="10">
        <f t="shared" si="16"/>
        <v>0</v>
      </c>
      <c r="AB38" s="10">
        <f t="shared" si="17"/>
        <v>0</v>
      </c>
    </row>
    <row r="39" spans="1:28" s="1" customFormat="1" ht="23.25" hidden="1" customHeight="1" x14ac:dyDescent="0.25">
      <c r="A39" s="1">
        <v>369</v>
      </c>
      <c r="B39" s="1" t="s">
        <v>11</v>
      </c>
      <c r="C39" s="51">
        <f t="shared" si="33"/>
        <v>0</v>
      </c>
      <c r="D39" s="33"/>
      <c r="E39" s="33"/>
      <c r="F39" s="33"/>
      <c r="G39" s="33"/>
      <c r="H39" s="33"/>
      <c r="I39" s="33"/>
      <c r="J39" s="33"/>
      <c r="L39" s="51">
        <f t="shared" si="35"/>
        <v>0</v>
      </c>
      <c r="M39" s="33"/>
      <c r="N39" s="33"/>
      <c r="O39" s="33"/>
      <c r="P39" s="33"/>
      <c r="Q39" s="14"/>
      <c r="R39" s="33"/>
      <c r="S39" s="33"/>
      <c r="U39" s="28">
        <f t="shared" si="37"/>
        <v>0</v>
      </c>
      <c r="V39" s="10">
        <f t="shared" si="11"/>
        <v>0</v>
      </c>
      <c r="W39" s="10">
        <f t="shared" si="12"/>
        <v>0</v>
      </c>
      <c r="X39" s="10">
        <f t="shared" si="13"/>
        <v>0</v>
      </c>
      <c r="Y39" s="10">
        <f t="shared" si="14"/>
        <v>0</v>
      </c>
      <c r="Z39" s="10">
        <f t="shared" si="15"/>
        <v>0</v>
      </c>
      <c r="AA39" s="10">
        <f t="shared" si="16"/>
        <v>0</v>
      </c>
      <c r="AB39" s="10">
        <f t="shared" si="17"/>
        <v>0</v>
      </c>
    </row>
    <row r="40" spans="1:28" s="50" customFormat="1" ht="23.25" customHeight="1" x14ac:dyDescent="0.25">
      <c r="A40" s="53">
        <v>37</v>
      </c>
      <c r="B40" s="54" t="s">
        <v>36</v>
      </c>
      <c r="C40" s="49">
        <f t="shared" si="33"/>
        <v>7900</v>
      </c>
      <c r="D40" s="48">
        <v>0</v>
      </c>
      <c r="E40" s="48">
        <v>7900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L40" s="49">
        <f t="shared" si="35"/>
        <v>-5000</v>
      </c>
      <c r="M40" s="48">
        <v>0</v>
      </c>
      <c r="N40" s="48">
        <v>-5000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U40" s="28">
        <f t="shared" si="37"/>
        <v>2900</v>
      </c>
      <c r="V40" s="28">
        <f t="shared" ref="V40:V62" si="47">D40+M40</f>
        <v>0</v>
      </c>
      <c r="W40" s="28">
        <f t="shared" ref="W40:W62" si="48">E40+N40</f>
        <v>2900</v>
      </c>
      <c r="X40" s="28">
        <f t="shared" ref="X40:X62" si="49">F40+O40</f>
        <v>0</v>
      </c>
      <c r="Y40" s="28">
        <f t="shared" ref="Y40:Y62" si="50">G40+P40</f>
        <v>0</v>
      </c>
      <c r="Z40" s="28">
        <f t="shared" ref="Z40:Z62" si="51">H40+Q40</f>
        <v>0</v>
      </c>
      <c r="AA40" s="28">
        <f t="shared" ref="AA40:AA62" si="52">I40+R40</f>
        <v>0</v>
      </c>
      <c r="AB40" s="28">
        <f t="shared" ref="AB40:AB62" si="53">J40+S40</f>
        <v>0</v>
      </c>
    </row>
    <row r="41" spans="1:28" s="50" customFormat="1" ht="33" hidden="1" customHeight="1" x14ac:dyDescent="0.25">
      <c r="A41" s="67">
        <v>38</v>
      </c>
      <c r="B41" s="50" t="s">
        <v>37</v>
      </c>
      <c r="C41" s="49">
        <f t="shared" si="33"/>
        <v>0</v>
      </c>
      <c r="D41" s="68">
        <f t="shared" ref="D41:J41" si="54">SUM(D42:D45)</f>
        <v>0</v>
      </c>
      <c r="E41" s="68">
        <f t="shared" si="54"/>
        <v>0</v>
      </c>
      <c r="F41" s="68">
        <f t="shared" si="54"/>
        <v>0</v>
      </c>
      <c r="G41" s="68">
        <f t="shared" si="54"/>
        <v>0</v>
      </c>
      <c r="H41" s="68">
        <f t="shared" si="54"/>
        <v>0</v>
      </c>
      <c r="I41" s="68">
        <f t="shared" ref="I41" si="55">SUM(I42:I45)</f>
        <v>0</v>
      </c>
      <c r="J41" s="68">
        <f t="shared" si="54"/>
        <v>0</v>
      </c>
      <c r="L41" s="49">
        <f t="shared" si="35"/>
        <v>0</v>
      </c>
      <c r="M41" s="68">
        <f t="shared" ref="M41:Q41" si="56">SUM(M42:M45)</f>
        <v>0</v>
      </c>
      <c r="N41" s="68">
        <f t="shared" si="56"/>
        <v>0</v>
      </c>
      <c r="O41" s="68">
        <f t="shared" si="56"/>
        <v>0</v>
      </c>
      <c r="P41" s="68">
        <f t="shared" si="56"/>
        <v>0</v>
      </c>
      <c r="Q41" s="48">
        <f t="shared" si="56"/>
        <v>0</v>
      </c>
      <c r="R41" s="68">
        <f t="shared" ref="R41:S41" si="57">SUM(R42:R45)</f>
        <v>0</v>
      </c>
      <c r="S41" s="68">
        <f t="shared" si="57"/>
        <v>0</v>
      </c>
      <c r="U41" s="28">
        <f t="shared" si="37"/>
        <v>0</v>
      </c>
      <c r="V41" s="10">
        <f t="shared" si="47"/>
        <v>0</v>
      </c>
      <c r="W41" s="10">
        <f t="shared" si="48"/>
        <v>0</v>
      </c>
      <c r="X41" s="10">
        <f t="shared" si="49"/>
        <v>0</v>
      </c>
      <c r="Y41" s="10">
        <f t="shared" si="50"/>
        <v>0</v>
      </c>
      <c r="Z41" s="10">
        <f t="shared" si="51"/>
        <v>0</v>
      </c>
      <c r="AA41" s="10">
        <f t="shared" si="52"/>
        <v>0</v>
      </c>
      <c r="AB41" s="10">
        <f t="shared" si="53"/>
        <v>0</v>
      </c>
    </row>
    <row r="42" spans="1:28" s="1" customFormat="1" ht="33" hidden="1" customHeight="1" x14ac:dyDescent="0.25">
      <c r="A42" s="1">
        <v>381</v>
      </c>
      <c r="B42" s="1" t="s">
        <v>38</v>
      </c>
      <c r="C42" s="51">
        <f t="shared" si="33"/>
        <v>0</v>
      </c>
      <c r="D42" s="33"/>
      <c r="E42" s="33"/>
      <c r="F42" s="33"/>
      <c r="G42" s="33"/>
      <c r="H42" s="33"/>
      <c r="I42" s="33"/>
      <c r="J42" s="33"/>
      <c r="L42" s="51">
        <f t="shared" si="35"/>
        <v>0</v>
      </c>
      <c r="M42" s="33"/>
      <c r="N42" s="33"/>
      <c r="O42" s="33"/>
      <c r="P42" s="33"/>
      <c r="Q42" s="14"/>
      <c r="R42" s="33"/>
      <c r="S42" s="33"/>
      <c r="U42" s="28">
        <f t="shared" si="37"/>
        <v>0</v>
      </c>
      <c r="V42" s="10">
        <f t="shared" si="47"/>
        <v>0</v>
      </c>
      <c r="W42" s="10">
        <f t="shared" si="48"/>
        <v>0</v>
      </c>
      <c r="X42" s="10">
        <f t="shared" si="49"/>
        <v>0</v>
      </c>
      <c r="Y42" s="10">
        <f t="shared" si="50"/>
        <v>0</v>
      </c>
      <c r="Z42" s="10">
        <f t="shared" si="51"/>
        <v>0</v>
      </c>
      <c r="AA42" s="10">
        <f t="shared" si="52"/>
        <v>0</v>
      </c>
      <c r="AB42" s="10">
        <f t="shared" si="53"/>
        <v>0</v>
      </c>
    </row>
    <row r="43" spans="1:28" s="1" customFormat="1" ht="33" hidden="1" customHeight="1" x14ac:dyDescent="0.25">
      <c r="A43" s="1">
        <v>382</v>
      </c>
      <c r="B43" s="1" t="s">
        <v>39</v>
      </c>
      <c r="C43" s="51">
        <f t="shared" si="33"/>
        <v>0</v>
      </c>
      <c r="D43" s="33"/>
      <c r="E43" s="33"/>
      <c r="F43" s="33"/>
      <c r="G43" s="33"/>
      <c r="H43" s="33"/>
      <c r="I43" s="33"/>
      <c r="J43" s="33"/>
      <c r="L43" s="51">
        <f t="shared" si="35"/>
        <v>0</v>
      </c>
      <c r="M43" s="33"/>
      <c r="N43" s="33"/>
      <c r="O43" s="33"/>
      <c r="P43" s="33"/>
      <c r="Q43" s="14"/>
      <c r="R43" s="33"/>
      <c r="S43" s="33"/>
      <c r="U43" s="28">
        <f t="shared" si="37"/>
        <v>0</v>
      </c>
      <c r="V43" s="10">
        <f t="shared" si="47"/>
        <v>0</v>
      </c>
      <c r="W43" s="10">
        <f t="shared" si="48"/>
        <v>0</v>
      </c>
      <c r="X43" s="10">
        <f t="shared" si="49"/>
        <v>0</v>
      </c>
      <c r="Y43" s="10">
        <f t="shared" si="50"/>
        <v>0</v>
      </c>
      <c r="Z43" s="10">
        <f t="shared" si="51"/>
        <v>0</v>
      </c>
      <c r="AA43" s="10">
        <f t="shared" si="52"/>
        <v>0</v>
      </c>
      <c r="AB43" s="10">
        <f t="shared" si="53"/>
        <v>0</v>
      </c>
    </row>
    <row r="44" spans="1:28" s="1" customFormat="1" ht="33" hidden="1" customHeight="1" x14ac:dyDescent="0.25">
      <c r="A44" s="1">
        <v>383</v>
      </c>
      <c r="B44" s="1" t="s">
        <v>40</v>
      </c>
      <c r="C44" s="51">
        <f t="shared" si="33"/>
        <v>0</v>
      </c>
      <c r="D44" s="33"/>
      <c r="E44" s="33"/>
      <c r="F44" s="33"/>
      <c r="G44" s="33"/>
      <c r="H44" s="33"/>
      <c r="I44" s="33"/>
      <c r="J44" s="33"/>
      <c r="L44" s="51">
        <f t="shared" si="35"/>
        <v>0</v>
      </c>
      <c r="M44" s="33"/>
      <c r="N44" s="33"/>
      <c r="O44" s="33"/>
      <c r="P44" s="33"/>
      <c r="Q44" s="14"/>
      <c r="R44" s="33"/>
      <c r="S44" s="33"/>
      <c r="U44" s="28">
        <f t="shared" si="37"/>
        <v>0</v>
      </c>
      <c r="V44" s="10">
        <f t="shared" si="47"/>
        <v>0</v>
      </c>
      <c r="W44" s="10">
        <f t="shared" si="48"/>
        <v>0</v>
      </c>
      <c r="X44" s="10">
        <f t="shared" si="49"/>
        <v>0</v>
      </c>
      <c r="Y44" s="10">
        <f t="shared" si="50"/>
        <v>0</v>
      </c>
      <c r="Z44" s="10">
        <f t="shared" si="51"/>
        <v>0</v>
      </c>
      <c r="AA44" s="10">
        <f t="shared" si="52"/>
        <v>0</v>
      </c>
      <c r="AB44" s="10">
        <f t="shared" si="53"/>
        <v>0</v>
      </c>
    </row>
    <row r="45" spans="1:28" s="1" customFormat="1" ht="33" hidden="1" customHeight="1" x14ac:dyDescent="0.25">
      <c r="A45" s="1">
        <v>386</v>
      </c>
      <c r="B45" s="55" t="s">
        <v>41</v>
      </c>
      <c r="C45" s="51">
        <f t="shared" si="33"/>
        <v>0</v>
      </c>
      <c r="D45" s="33"/>
      <c r="E45" s="33"/>
      <c r="F45" s="33"/>
      <c r="G45" s="33"/>
      <c r="H45" s="33"/>
      <c r="I45" s="33"/>
      <c r="J45" s="33"/>
      <c r="L45" s="51">
        <f t="shared" si="35"/>
        <v>0</v>
      </c>
      <c r="M45" s="33"/>
      <c r="N45" s="33"/>
      <c r="O45" s="33"/>
      <c r="P45" s="33"/>
      <c r="Q45" s="14"/>
      <c r="R45" s="33"/>
      <c r="S45" s="33"/>
      <c r="U45" s="28">
        <f t="shared" si="37"/>
        <v>0</v>
      </c>
      <c r="V45" s="10">
        <f t="shared" si="47"/>
        <v>0</v>
      </c>
      <c r="W45" s="10">
        <f t="shared" si="48"/>
        <v>0</v>
      </c>
      <c r="X45" s="10">
        <f t="shared" si="49"/>
        <v>0</v>
      </c>
      <c r="Y45" s="10">
        <f t="shared" si="50"/>
        <v>0</v>
      </c>
      <c r="Z45" s="10">
        <f t="shared" si="51"/>
        <v>0</v>
      </c>
      <c r="AA45" s="10">
        <f t="shared" si="52"/>
        <v>0</v>
      </c>
      <c r="AB45" s="10">
        <f t="shared" si="53"/>
        <v>0</v>
      </c>
    </row>
    <row r="46" spans="1:28" s="50" customFormat="1" ht="23.25" hidden="1" customHeight="1" x14ac:dyDescent="0.25">
      <c r="A46" s="67">
        <v>39</v>
      </c>
      <c r="B46" s="50" t="s">
        <v>42</v>
      </c>
      <c r="C46" s="49">
        <f t="shared" si="33"/>
        <v>0</v>
      </c>
      <c r="D46" s="68">
        <f t="shared" ref="D46:J46" si="58">SUM(D47:D48)</f>
        <v>0</v>
      </c>
      <c r="E46" s="68">
        <f t="shared" si="58"/>
        <v>0</v>
      </c>
      <c r="F46" s="68">
        <f t="shared" si="58"/>
        <v>0</v>
      </c>
      <c r="G46" s="68">
        <f t="shared" si="58"/>
        <v>0</v>
      </c>
      <c r="H46" s="68">
        <f t="shared" si="58"/>
        <v>0</v>
      </c>
      <c r="I46" s="68">
        <f t="shared" ref="I46" si="59">SUM(I47:I48)</f>
        <v>0</v>
      </c>
      <c r="J46" s="68">
        <f t="shared" si="58"/>
        <v>0</v>
      </c>
      <c r="L46" s="49">
        <f t="shared" si="35"/>
        <v>0</v>
      </c>
      <c r="M46" s="68">
        <f t="shared" ref="M46:Q46" si="60">SUM(M47:M48)</f>
        <v>0</v>
      </c>
      <c r="N46" s="68">
        <f t="shared" si="60"/>
        <v>0</v>
      </c>
      <c r="O46" s="68">
        <f t="shared" si="60"/>
        <v>0</v>
      </c>
      <c r="P46" s="68">
        <f t="shared" si="60"/>
        <v>0</v>
      </c>
      <c r="Q46" s="48">
        <f t="shared" si="60"/>
        <v>0</v>
      </c>
      <c r="R46" s="68">
        <f t="shared" ref="R46:S46" si="61">SUM(R47:R48)</f>
        <v>0</v>
      </c>
      <c r="S46" s="68">
        <f t="shared" si="61"/>
        <v>0</v>
      </c>
      <c r="U46" s="28">
        <f t="shared" si="37"/>
        <v>0</v>
      </c>
      <c r="V46" s="10">
        <f t="shared" si="47"/>
        <v>0</v>
      </c>
      <c r="W46" s="10">
        <f t="shared" si="48"/>
        <v>0</v>
      </c>
      <c r="X46" s="10">
        <f t="shared" si="49"/>
        <v>0</v>
      </c>
      <c r="Y46" s="10">
        <f t="shared" si="50"/>
        <v>0</v>
      </c>
      <c r="Z46" s="10">
        <f t="shared" si="51"/>
        <v>0</v>
      </c>
      <c r="AA46" s="10">
        <f t="shared" si="52"/>
        <v>0</v>
      </c>
      <c r="AB46" s="10">
        <f t="shared" si="53"/>
        <v>0</v>
      </c>
    </row>
    <row r="47" spans="1:28" s="50" customFormat="1" ht="23.25" hidden="1" customHeight="1" x14ac:dyDescent="0.25">
      <c r="A47" s="1">
        <v>391</v>
      </c>
      <c r="B47" s="1" t="s">
        <v>43</v>
      </c>
      <c r="C47" s="51">
        <f t="shared" si="33"/>
        <v>0</v>
      </c>
      <c r="D47" s="33"/>
      <c r="E47" s="33"/>
      <c r="F47" s="33"/>
      <c r="G47" s="33"/>
      <c r="H47" s="33"/>
      <c r="I47" s="33"/>
      <c r="J47" s="33"/>
      <c r="L47" s="51">
        <f t="shared" si="35"/>
        <v>0</v>
      </c>
      <c r="M47" s="33"/>
      <c r="N47" s="33"/>
      <c r="O47" s="33"/>
      <c r="P47" s="33"/>
      <c r="Q47" s="14"/>
      <c r="R47" s="33"/>
      <c r="S47" s="33"/>
      <c r="U47" s="28">
        <f t="shared" si="37"/>
        <v>0</v>
      </c>
      <c r="V47" s="10">
        <f t="shared" si="47"/>
        <v>0</v>
      </c>
      <c r="W47" s="10">
        <f t="shared" si="48"/>
        <v>0</v>
      </c>
      <c r="X47" s="10">
        <f t="shared" si="49"/>
        <v>0</v>
      </c>
      <c r="Y47" s="10">
        <f t="shared" si="50"/>
        <v>0</v>
      </c>
      <c r="Z47" s="10">
        <f t="shared" si="51"/>
        <v>0</v>
      </c>
      <c r="AA47" s="10">
        <f t="shared" si="52"/>
        <v>0</v>
      </c>
      <c r="AB47" s="10">
        <f t="shared" si="53"/>
        <v>0</v>
      </c>
    </row>
    <row r="48" spans="1:28" s="1" customFormat="1" ht="23.25" hidden="1" customHeight="1" x14ac:dyDescent="0.25">
      <c r="A48" s="1">
        <v>392</v>
      </c>
      <c r="B48" s="55" t="s">
        <v>44</v>
      </c>
      <c r="C48" s="51">
        <f t="shared" si="33"/>
        <v>0</v>
      </c>
      <c r="D48" s="33"/>
      <c r="E48" s="33"/>
      <c r="F48" s="33"/>
      <c r="G48" s="33"/>
      <c r="H48" s="33"/>
      <c r="I48" s="33"/>
      <c r="J48" s="33"/>
      <c r="L48" s="51">
        <f t="shared" si="35"/>
        <v>0</v>
      </c>
      <c r="M48" s="33"/>
      <c r="N48" s="33"/>
      <c r="O48" s="33"/>
      <c r="P48" s="33"/>
      <c r="Q48" s="14"/>
      <c r="R48" s="33"/>
      <c r="S48" s="33"/>
      <c r="U48" s="28">
        <f t="shared" si="37"/>
        <v>0</v>
      </c>
      <c r="V48" s="10">
        <f t="shared" si="47"/>
        <v>0</v>
      </c>
      <c r="W48" s="10">
        <f t="shared" si="48"/>
        <v>0</v>
      </c>
      <c r="X48" s="10">
        <f t="shared" si="49"/>
        <v>0</v>
      </c>
      <c r="Y48" s="10">
        <f t="shared" si="50"/>
        <v>0</v>
      </c>
      <c r="Z48" s="10">
        <f t="shared" si="51"/>
        <v>0</v>
      </c>
      <c r="AA48" s="10">
        <f t="shared" si="52"/>
        <v>0</v>
      </c>
      <c r="AB48" s="10">
        <f t="shared" si="53"/>
        <v>0</v>
      </c>
    </row>
    <row r="49" spans="1:29" s="1" customFormat="1" ht="33" customHeight="1" x14ac:dyDescent="0.25">
      <c r="A49" s="31">
        <v>38</v>
      </c>
      <c r="B49" s="60" t="s">
        <v>37</v>
      </c>
      <c r="C49" s="51">
        <f t="shared" si="33"/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L49" s="51">
        <f>SUM(M49:S49)</f>
        <v>810</v>
      </c>
      <c r="M49" s="14">
        <v>0</v>
      </c>
      <c r="N49" s="14">
        <v>810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U49" s="28">
        <f t="shared" si="37"/>
        <v>810</v>
      </c>
      <c r="V49" s="28">
        <f t="shared" si="47"/>
        <v>0</v>
      </c>
      <c r="W49" s="28">
        <f t="shared" si="48"/>
        <v>810</v>
      </c>
      <c r="X49" s="28">
        <f t="shared" si="49"/>
        <v>0</v>
      </c>
      <c r="Y49" s="28">
        <f t="shared" si="50"/>
        <v>0</v>
      </c>
      <c r="Z49" s="28">
        <f t="shared" si="51"/>
        <v>0</v>
      </c>
      <c r="AA49" s="28">
        <f t="shared" si="52"/>
        <v>0</v>
      </c>
      <c r="AB49" s="28">
        <f t="shared" si="53"/>
        <v>0</v>
      </c>
    </row>
    <row r="50" spans="1:29" s="1" customFormat="1" ht="45" customHeight="1" x14ac:dyDescent="0.25">
      <c r="A50" s="73">
        <v>4</v>
      </c>
      <c r="B50" s="74" t="s">
        <v>45</v>
      </c>
      <c r="C50" s="75">
        <f t="shared" si="33"/>
        <v>70506</v>
      </c>
      <c r="D50" s="76">
        <f t="shared" ref="D50:J50" si="62">D54+D55+D57+D59+D60+D51</f>
        <v>18012</v>
      </c>
      <c r="E50" s="76">
        <f t="shared" si="62"/>
        <v>35000</v>
      </c>
      <c r="F50" s="76">
        <f t="shared" si="62"/>
        <v>7000</v>
      </c>
      <c r="G50" s="76">
        <f t="shared" si="62"/>
        <v>1494</v>
      </c>
      <c r="H50" s="76">
        <f t="shared" si="62"/>
        <v>0</v>
      </c>
      <c r="I50" s="76">
        <f t="shared" si="62"/>
        <v>9000</v>
      </c>
      <c r="J50" s="76">
        <f t="shared" si="62"/>
        <v>0</v>
      </c>
      <c r="K50" s="6"/>
      <c r="L50" s="75">
        <f t="shared" ref="L50:L61" si="63">ROUND(SUM(M50:S50),0)</f>
        <v>4873</v>
      </c>
      <c r="M50" s="76">
        <f t="shared" ref="M50:S50" si="64">M54+M55+M57+M59+M60+M51</f>
        <v>-16442.940000000002</v>
      </c>
      <c r="N50" s="76">
        <f t="shared" si="64"/>
        <v>0</v>
      </c>
      <c r="O50" s="76">
        <f t="shared" si="64"/>
        <v>0</v>
      </c>
      <c r="P50" s="76">
        <f t="shared" si="64"/>
        <v>0</v>
      </c>
      <c r="Q50" s="76">
        <v>21230</v>
      </c>
      <c r="R50" s="76">
        <f t="shared" si="64"/>
        <v>0</v>
      </c>
      <c r="S50" s="76">
        <f t="shared" si="64"/>
        <v>86</v>
      </c>
      <c r="T50" s="6"/>
      <c r="U50" s="66">
        <f t="shared" si="37"/>
        <v>75379</v>
      </c>
      <c r="V50" s="66">
        <f t="shared" si="47"/>
        <v>1569.0599999999977</v>
      </c>
      <c r="W50" s="66">
        <f t="shared" si="48"/>
        <v>35000</v>
      </c>
      <c r="X50" s="66">
        <f t="shared" si="49"/>
        <v>7000</v>
      </c>
      <c r="Y50" s="66">
        <f t="shared" si="50"/>
        <v>1494</v>
      </c>
      <c r="Z50" s="66">
        <f t="shared" si="51"/>
        <v>21230</v>
      </c>
      <c r="AA50" s="66">
        <f t="shared" si="52"/>
        <v>9000</v>
      </c>
      <c r="AB50" s="66">
        <f t="shared" si="53"/>
        <v>86</v>
      </c>
    </row>
    <row r="51" spans="1:29" s="50" customFormat="1" ht="17.25" hidden="1" customHeight="1" x14ac:dyDescent="0.25">
      <c r="A51" s="71">
        <v>41</v>
      </c>
      <c r="B51" s="68" t="s">
        <v>46</v>
      </c>
      <c r="C51" s="49">
        <f t="shared" si="33"/>
        <v>0</v>
      </c>
      <c r="D51" s="68">
        <f t="shared" ref="D51:J51" si="65">SUM(D52:D53)</f>
        <v>0</v>
      </c>
      <c r="E51" s="68">
        <f t="shared" si="65"/>
        <v>0</v>
      </c>
      <c r="F51" s="68">
        <f t="shared" si="65"/>
        <v>0</v>
      </c>
      <c r="G51" s="68">
        <f t="shared" si="65"/>
        <v>0</v>
      </c>
      <c r="H51" s="68">
        <f t="shared" si="65"/>
        <v>0</v>
      </c>
      <c r="I51" s="68">
        <f t="shared" ref="I51" si="66">SUM(I52:I53)</f>
        <v>0</v>
      </c>
      <c r="J51" s="68">
        <f t="shared" si="65"/>
        <v>0</v>
      </c>
      <c r="L51" s="49">
        <f t="shared" si="63"/>
        <v>0</v>
      </c>
      <c r="M51" s="68">
        <f t="shared" ref="M51:S51" si="67">SUM(M52:M53)</f>
        <v>0</v>
      </c>
      <c r="N51" s="68">
        <f t="shared" si="67"/>
        <v>0</v>
      </c>
      <c r="O51" s="68">
        <f t="shared" si="67"/>
        <v>0</v>
      </c>
      <c r="P51" s="68">
        <f t="shared" si="67"/>
        <v>0</v>
      </c>
      <c r="Q51" s="68">
        <f t="shared" si="67"/>
        <v>0</v>
      </c>
      <c r="R51" s="68">
        <f t="shared" ref="R51" si="68">SUM(R52:R53)</f>
        <v>0</v>
      </c>
      <c r="S51" s="68">
        <f t="shared" si="67"/>
        <v>0</v>
      </c>
      <c r="U51" s="28">
        <f t="shared" si="37"/>
        <v>0</v>
      </c>
      <c r="V51" s="10">
        <f t="shared" si="47"/>
        <v>0</v>
      </c>
      <c r="W51" s="10">
        <f t="shared" si="48"/>
        <v>0</v>
      </c>
      <c r="X51" s="10">
        <f t="shared" si="49"/>
        <v>0</v>
      </c>
      <c r="Y51" s="10">
        <f t="shared" si="50"/>
        <v>0</v>
      </c>
      <c r="Z51" s="10">
        <f t="shared" si="51"/>
        <v>0</v>
      </c>
      <c r="AA51" s="10">
        <f t="shared" si="52"/>
        <v>0</v>
      </c>
      <c r="AB51" s="10">
        <f t="shared" si="53"/>
        <v>0</v>
      </c>
    </row>
    <row r="52" spans="1:29" s="50" customFormat="1" ht="17.25" hidden="1" customHeight="1" x14ac:dyDescent="0.25">
      <c r="A52" s="1">
        <v>411</v>
      </c>
      <c r="B52" s="1" t="s">
        <v>47</v>
      </c>
      <c r="C52" s="51">
        <f t="shared" si="33"/>
        <v>0</v>
      </c>
      <c r="D52" s="33"/>
      <c r="E52" s="33"/>
      <c r="F52" s="33"/>
      <c r="G52" s="33"/>
      <c r="H52" s="33"/>
      <c r="I52" s="33"/>
      <c r="J52" s="33"/>
      <c r="K52" s="1"/>
      <c r="L52" s="51">
        <f t="shared" si="63"/>
        <v>0</v>
      </c>
      <c r="M52" s="33"/>
      <c r="N52" s="33"/>
      <c r="O52" s="33"/>
      <c r="P52" s="33"/>
      <c r="Q52" s="33"/>
      <c r="R52" s="33"/>
      <c r="S52" s="33"/>
      <c r="T52" s="1"/>
      <c r="U52" s="28">
        <f t="shared" si="37"/>
        <v>0</v>
      </c>
      <c r="V52" s="10">
        <f t="shared" si="47"/>
        <v>0</v>
      </c>
      <c r="W52" s="10">
        <f t="shared" si="48"/>
        <v>0</v>
      </c>
      <c r="X52" s="10">
        <f t="shared" si="49"/>
        <v>0</v>
      </c>
      <c r="Y52" s="10">
        <f t="shared" si="50"/>
        <v>0</v>
      </c>
      <c r="Z52" s="10">
        <f t="shared" si="51"/>
        <v>0</v>
      </c>
      <c r="AA52" s="10">
        <f t="shared" si="52"/>
        <v>0</v>
      </c>
      <c r="AB52" s="10">
        <f t="shared" si="53"/>
        <v>0</v>
      </c>
    </row>
    <row r="53" spans="1:29" s="50" customFormat="1" ht="17.25" hidden="1" customHeight="1" x14ac:dyDescent="0.25">
      <c r="A53" s="1">
        <v>412</v>
      </c>
      <c r="B53" s="1" t="s">
        <v>48</v>
      </c>
      <c r="C53" s="51">
        <f t="shared" si="33"/>
        <v>0</v>
      </c>
      <c r="D53" s="33"/>
      <c r="E53" s="33"/>
      <c r="F53" s="33"/>
      <c r="G53" s="33"/>
      <c r="H53" s="33"/>
      <c r="I53" s="33"/>
      <c r="J53" s="33"/>
      <c r="K53" s="1"/>
      <c r="L53" s="51">
        <f t="shared" si="63"/>
        <v>0</v>
      </c>
      <c r="M53" s="33"/>
      <c r="N53" s="33"/>
      <c r="O53" s="33"/>
      <c r="P53" s="33"/>
      <c r="Q53" s="33"/>
      <c r="R53" s="33"/>
      <c r="S53" s="33"/>
      <c r="T53" s="1"/>
      <c r="U53" s="28">
        <f t="shared" si="37"/>
        <v>0</v>
      </c>
      <c r="V53" s="10">
        <f t="shared" si="47"/>
        <v>0</v>
      </c>
      <c r="W53" s="10">
        <f t="shared" si="48"/>
        <v>0</v>
      </c>
      <c r="X53" s="10">
        <f t="shared" si="49"/>
        <v>0</v>
      </c>
      <c r="Y53" s="10">
        <f t="shared" si="50"/>
        <v>0</v>
      </c>
      <c r="Z53" s="10">
        <f t="shared" si="51"/>
        <v>0</v>
      </c>
      <c r="AA53" s="10">
        <f t="shared" si="52"/>
        <v>0</v>
      </c>
      <c r="AB53" s="10">
        <f t="shared" si="53"/>
        <v>0</v>
      </c>
    </row>
    <row r="54" spans="1:29" s="50" customFormat="1" ht="33" customHeight="1" x14ac:dyDescent="0.25">
      <c r="A54" s="53">
        <v>42</v>
      </c>
      <c r="B54" s="54" t="s">
        <v>49</v>
      </c>
      <c r="C54" s="49">
        <f t="shared" si="33"/>
        <v>58476</v>
      </c>
      <c r="D54" s="48">
        <v>15982</v>
      </c>
      <c r="E54" s="48">
        <v>25000</v>
      </c>
      <c r="F54" s="48">
        <v>7000</v>
      </c>
      <c r="G54" s="48">
        <v>1494</v>
      </c>
      <c r="H54" s="48">
        <v>0</v>
      </c>
      <c r="I54" s="48">
        <v>9000</v>
      </c>
      <c r="J54" s="48">
        <v>0</v>
      </c>
      <c r="L54" s="49">
        <f t="shared" si="63"/>
        <v>6973</v>
      </c>
      <c r="M54" s="48">
        <v>-14412.94</v>
      </c>
      <c r="N54" s="48">
        <v>0</v>
      </c>
      <c r="O54" s="48">
        <v>0</v>
      </c>
      <c r="P54" s="48">
        <v>0</v>
      </c>
      <c r="Q54" s="48">
        <v>21300</v>
      </c>
      <c r="R54" s="48">
        <v>0</v>
      </c>
      <c r="S54" s="48">
        <v>86</v>
      </c>
      <c r="U54" s="28">
        <f t="shared" si="37"/>
        <v>65449</v>
      </c>
      <c r="V54" s="28">
        <f t="shared" si="47"/>
        <v>1569.0599999999995</v>
      </c>
      <c r="W54" s="28">
        <f t="shared" si="48"/>
        <v>25000</v>
      </c>
      <c r="X54" s="28">
        <f t="shared" si="49"/>
        <v>7000</v>
      </c>
      <c r="Y54" s="28">
        <f t="shared" si="50"/>
        <v>1494</v>
      </c>
      <c r="Z54" s="28">
        <f t="shared" si="51"/>
        <v>21300</v>
      </c>
      <c r="AA54" s="28">
        <f t="shared" si="52"/>
        <v>9000</v>
      </c>
      <c r="AB54" s="28">
        <f t="shared" si="53"/>
        <v>86</v>
      </c>
    </row>
    <row r="55" spans="1:29" s="50" customFormat="1" ht="33" hidden="1" customHeight="1" x14ac:dyDescent="0.25">
      <c r="A55" s="71">
        <v>43</v>
      </c>
      <c r="B55" s="68" t="s">
        <v>50</v>
      </c>
      <c r="C55" s="49">
        <f t="shared" si="33"/>
        <v>0</v>
      </c>
      <c r="D55" s="68">
        <f t="shared" ref="D55:J55" si="69">SUM(D56)</f>
        <v>0</v>
      </c>
      <c r="E55" s="68">
        <f t="shared" si="69"/>
        <v>0</v>
      </c>
      <c r="F55" s="68">
        <f t="shared" si="69"/>
        <v>0</v>
      </c>
      <c r="G55" s="68">
        <f t="shared" si="69"/>
        <v>0</v>
      </c>
      <c r="H55" s="68">
        <f t="shared" si="69"/>
        <v>0</v>
      </c>
      <c r="I55" s="68">
        <f t="shared" si="69"/>
        <v>0</v>
      </c>
      <c r="J55" s="68">
        <f t="shared" si="69"/>
        <v>0</v>
      </c>
      <c r="L55" s="49">
        <f t="shared" si="63"/>
        <v>0</v>
      </c>
      <c r="M55" s="68">
        <f t="shared" ref="M55:S55" si="70">SUM(M56)</f>
        <v>0</v>
      </c>
      <c r="N55" s="68">
        <f t="shared" si="70"/>
        <v>0</v>
      </c>
      <c r="O55" s="68">
        <f t="shared" si="70"/>
        <v>0</v>
      </c>
      <c r="P55" s="68">
        <f t="shared" si="70"/>
        <v>0</v>
      </c>
      <c r="Q55" s="48">
        <f t="shared" si="70"/>
        <v>0</v>
      </c>
      <c r="R55" s="68">
        <f t="shared" si="70"/>
        <v>0</v>
      </c>
      <c r="S55" s="68">
        <f t="shared" si="70"/>
        <v>0</v>
      </c>
      <c r="U55" s="28">
        <f t="shared" si="37"/>
        <v>0</v>
      </c>
      <c r="V55" s="10">
        <f t="shared" si="47"/>
        <v>0</v>
      </c>
      <c r="W55" s="10">
        <f t="shared" si="48"/>
        <v>0</v>
      </c>
      <c r="X55" s="10">
        <f t="shared" si="49"/>
        <v>0</v>
      </c>
      <c r="Y55" s="10">
        <f t="shared" si="50"/>
        <v>0</v>
      </c>
      <c r="Z55" s="10">
        <f t="shared" si="51"/>
        <v>0</v>
      </c>
      <c r="AA55" s="10">
        <f t="shared" si="52"/>
        <v>0</v>
      </c>
      <c r="AB55" s="10">
        <f t="shared" si="53"/>
        <v>0</v>
      </c>
    </row>
    <row r="56" spans="1:29" s="50" customFormat="1" ht="33" hidden="1" customHeight="1" x14ac:dyDescent="0.25">
      <c r="A56" s="1">
        <v>431</v>
      </c>
      <c r="B56" s="1" t="s">
        <v>51</v>
      </c>
      <c r="C56" s="51">
        <f t="shared" si="33"/>
        <v>0</v>
      </c>
      <c r="D56" s="33"/>
      <c r="E56" s="33"/>
      <c r="F56" s="33"/>
      <c r="G56" s="33"/>
      <c r="H56" s="33"/>
      <c r="I56" s="33"/>
      <c r="J56" s="33"/>
      <c r="K56" s="1"/>
      <c r="L56" s="51">
        <f t="shared" si="63"/>
        <v>0</v>
      </c>
      <c r="M56" s="33"/>
      <c r="N56" s="33"/>
      <c r="O56" s="33"/>
      <c r="P56" s="33"/>
      <c r="Q56" s="14"/>
      <c r="R56" s="33"/>
      <c r="S56" s="33"/>
      <c r="T56" s="1"/>
      <c r="U56" s="28">
        <f t="shared" si="37"/>
        <v>0</v>
      </c>
      <c r="V56" s="10">
        <f t="shared" si="47"/>
        <v>0</v>
      </c>
      <c r="W56" s="10">
        <f t="shared" si="48"/>
        <v>0</v>
      </c>
      <c r="X56" s="10">
        <f t="shared" si="49"/>
        <v>0</v>
      </c>
      <c r="Y56" s="10">
        <f t="shared" si="50"/>
        <v>0</v>
      </c>
      <c r="Z56" s="10">
        <f t="shared" si="51"/>
        <v>0</v>
      </c>
      <c r="AA56" s="10">
        <f t="shared" si="52"/>
        <v>0</v>
      </c>
      <c r="AB56" s="10">
        <f t="shared" si="53"/>
        <v>0</v>
      </c>
    </row>
    <row r="57" spans="1:29" s="50" customFormat="1" ht="33" hidden="1" customHeight="1" x14ac:dyDescent="0.25">
      <c r="A57" s="71">
        <v>44</v>
      </c>
      <c r="B57" s="68" t="s">
        <v>51</v>
      </c>
      <c r="C57" s="49">
        <f t="shared" si="33"/>
        <v>0</v>
      </c>
      <c r="D57" s="68">
        <f t="shared" ref="D57:J57" si="71">SUM(D58)</f>
        <v>0</v>
      </c>
      <c r="E57" s="68">
        <f t="shared" si="71"/>
        <v>0</v>
      </c>
      <c r="F57" s="68">
        <f t="shared" si="71"/>
        <v>0</v>
      </c>
      <c r="G57" s="68">
        <f t="shared" si="71"/>
        <v>0</v>
      </c>
      <c r="H57" s="68">
        <f t="shared" si="71"/>
        <v>0</v>
      </c>
      <c r="I57" s="68">
        <f t="shared" si="71"/>
        <v>0</v>
      </c>
      <c r="J57" s="68">
        <f t="shared" si="71"/>
        <v>0</v>
      </c>
      <c r="L57" s="49">
        <f t="shared" si="63"/>
        <v>0</v>
      </c>
      <c r="M57" s="68">
        <f t="shared" ref="M57:S57" si="72">SUM(M58)</f>
        <v>0</v>
      </c>
      <c r="N57" s="68">
        <f t="shared" si="72"/>
        <v>0</v>
      </c>
      <c r="O57" s="68">
        <f t="shared" si="72"/>
        <v>0</v>
      </c>
      <c r="P57" s="68">
        <f t="shared" si="72"/>
        <v>0</v>
      </c>
      <c r="Q57" s="48">
        <f t="shared" si="72"/>
        <v>0</v>
      </c>
      <c r="R57" s="68">
        <f t="shared" si="72"/>
        <v>0</v>
      </c>
      <c r="S57" s="68">
        <f t="shared" si="72"/>
        <v>0</v>
      </c>
      <c r="U57" s="28">
        <f t="shared" si="37"/>
        <v>0</v>
      </c>
      <c r="V57" s="10">
        <f t="shared" si="47"/>
        <v>0</v>
      </c>
      <c r="W57" s="10">
        <f t="shared" si="48"/>
        <v>0</v>
      </c>
      <c r="X57" s="10">
        <f t="shared" si="49"/>
        <v>0</v>
      </c>
      <c r="Y57" s="10">
        <f t="shared" si="50"/>
        <v>0</v>
      </c>
      <c r="Z57" s="10">
        <f t="shared" si="51"/>
        <v>0</v>
      </c>
      <c r="AA57" s="10">
        <f t="shared" si="52"/>
        <v>0</v>
      </c>
      <c r="AB57" s="10">
        <f t="shared" si="53"/>
        <v>0</v>
      </c>
    </row>
    <row r="58" spans="1:29" s="50" customFormat="1" ht="33" hidden="1" customHeight="1" x14ac:dyDescent="0.25">
      <c r="A58" s="1">
        <v>441</v>
      </c>
      <c r="B58" s="55" t="s">
        <v>52</v>
      </c>
      <c r="C58" s="51">
        <f t="shared" si="33"/>
        <v>0</v>
      </c>
      <c r="D58" s="33"/>
      <c r="E58" s="33"/>
      <c r="F58" s="33"/>
      <c r="G58" s="33"/>
      <c r="H58" s="33"/>
      <c r="I58" s="33"/>
      <c r="J58" s="33"/>
      <c r="K58" s="1"/>
      <c r="L58" s="51">
        <f t="shared" si="63"/>
        <v>0</v>
      </c>
      <c r="M58" s="33"/>
      <c r="N58" s="33"/>
      <c r="O58" s="33"/>
      <c r="P58" s="33"/>
      <c r="Q58" s="14"/>
      <c r="R58" s="33"/>
      <c r="S58" s="33"/>
      <c r="T58" s="1"/>
      <c r="U58" s="28">
        <f t="shared" si="37"/>
        <v>0</v>
      </c>
      <c r="V58" s="10">
        <f t="shared" si="47"/>
        <v>0</v>
      </c>
      <c r="W58" s="10">
        <f t="shared" si="48"/>
        <v>0</v>
      </c>
      <c r="X58" s="10">
        <f t="shared" si="49"/>
        <v>0</v>
      </c>
      <c r="Y58" s="10">
        <f t="shared" si="50"/>
        <v>0</v>
      </c>
      <c r="Z58" s="10">
        <f t="shared" si="51"/>
        <v>0</v>
      </c>
      <c r="AA58" s="10">
        <f t="shared" si="52"/>
        <v>0</v>
      </c>
      <c r="AB58" s="10">
        <f t="shared" si="53"/>
        <v>0</v>
      </c>
    </row>
    <row r="59" spans="1:29" s="50" customFormat="1" ht="33" customHeight="1" x14ac:dyDescent="0.25">
      <c r="A59" s="53">
        <v>45</v>
      </c>
      <c r="B59" s="54" t="s">
        <v>53</v>
      </c>
      <c r="C59" s="49">
        <f t="shared" si="33"/>
        <v>12030</v>
      </c>
      <c r="D59" s="48">
        <v>2030</v>
      </c>
      <c r="E59" s="48">
        <v>10000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L59" s="49">
        <f t="shared" si="63"/>
        <v>-2030</v>
      </c>
      <c r="M59" s="48">
        <v>-2030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0</v>
      </c>
      <c r="U59" s="28">
        <f t="shared" si="37"/>
        <v>10000</v>
      </c>
      <c r="V59" s="28">
        <f t="shared" si="47"/>
        <v>0</v>
      </c>
      <c r="W59" s="28">
        <f t="shared" si="48"/>
        <v>10000</v>
      </c>
      <c r="X59" s="28">
        <f t="shared" si="49"/>
        <v>0</v>
      </c>
      <c r="Y59" s="28">
        <f t="shared" si="50"/>
        <v>0</v>
      </c>
      <c r="Z59" s="28">
        <f t="shared" si="51"/>
        <v>0</v>
      </c>
      <c r="AA59" s="28">
        <f t="shared" si="52"/>
        <v>0</v>
      </c>
      <c r="AB59" s="28">
        <f t="shared" si="53"/>
        <v>0</v>
      </c>
    </row>
    <row r="60" spans="1:29" s="59" customFormat="1" ht="17.25" hidden="1" customHeight="1" x14ac:dyDescent="0.25">
      <c r="A60" s="56">
        <v>49</v>
      </c>
      <c r="B60" s="57" t="s">
        <v>43</v>
      </c>
      <c r="C60" s="61">
        <f t="shared" si="33"/>
        <v>0</v>
      </c>
      <c r="D60" s="58">
        <f t="shared" ref="D60:J60" si="73">D61</f>
        <v>0</v>
      </c>
      <c r="E60" s="58">
        <f t="shared" si="73"/>
        <v>0</v>
      </c>
      <c r="F60" s="58">
        <f t="shared" si="73"/>
        <v>0</v>
      </c>
      <c r="G60" s="58">
        <f t="shared" si="73"/>
        <v>0</v>
      </c>
      <c r="H60" s="58">
        <f t="shared" si="73"/>
        <v>0</v>
      </c>
      <c r="I60" s="58">
        <f t="shared" si="73"/>
        <v>0</v>
      </c>
      <c r="J60" s="58">
        <f t="shared" si="73"/>
        <v>0</v>
      </c>
      <c r="K60" s="50"/>
      <c r="L60" s="61">
        <f t="shared" si="63"/>
        <v>0</v>
      </c>
      <c r="M60" s="58">
        <f t="shared" ref="M60:S60" si="74">M61</f>
        <v>0</v>
      </c>
      <c r="N60" s="58">
        <f t="shared" si="74"/>
        <v>0</v>
      </c>
      <c r="O60" s="58">
        <f t="shared" si="74"/>
        <v>0</v>
      </c>
      <c r="P60" s="58">
        <f t="shared" si="74"/>
        <v>0</v>
      </c>
      <c r="Q60" s="58">
        <f t="shared" si="74"/>
        <v>0</v>
      </c>
      <c r="R60" s="58">
        <f t="shared" si="74"/>
        <v>0</v>
      </c>
      <c r="S60" s="58">
        <f t="shared" si="74"/>
        <v>0</v>
      </c>
      <c r="T60" s="50"/>
      <c r="U60" s="28">
        <f t="shared" si="37"/>
        <v>0</v>
      </c>
      <c r="V60" s="10">
        <f t="shared" si="47"/>
        <v>0</v>
      </c>
      <c r="W60" s="10">
        <f t="shared" si="48"/>
        <v>0</v>
      </c>
      <c r="X60" s="10">
        <f t="shared" si="49"/>
        <v>0</v>
      </c>
      <c r="Y60" s="10">
        <f t="shared" si="50"/>
        <v>0</v>
      </c>
      <c r="Z60" s="10">
        <f t="shared" si="51"/>
        <v>0</v>
      </c>
      <c r="AA60" s="10">
        <f t="shared" si="52"/>
        <v>0</v>
      </c>
      <c r="AB60" s="10">
        <f t="shared" si="53"/>
        <v>0</v>
      </c>
      <c r="AC60" s="50"/>
    </row>
    <row r="61" spans="1:29" s="1" customFormat="1" ht="17.25" hidden="1" customHeight="1" x14ac:dyDescent="0.25">
      <c r="A61" s="1">
        <v>491</v>
      </c>
      <c r="B61" s="1" t="s">
        <v>43</v>
      </c>
      <c r="C61" s="39">
        <f t="shared" si="33"/>
        <v>0</v>
      </c>
      <c r="D61" s="52"/>
      <c r="E61" s="52"/>
      <c r="F61" s="52"/>
      <c r="G61" s="52"/>
      <c r="H61" s="52"/>
      <c r="I61" s="52"/>
      <c r="J61" s="52"/>
      <c r="L61" s="65">
        <f t="shared" si="63"/>
        <v>0</v>
      </c>
      <c r="M61" s="52"/>
      <c r="N61" s="52"/>
      <c r="O61" s="52"/>
      <c r="P61" s="52"/>
      <c r="Q61" s="52"/>
      <c r="R61" s="52"/>
      <c r="S61" s="52"/>
      <c r="U61" s="28">
        <f t="shared" si="37"/>
        <v>0</v>
      </c>
      <c r="V61" s="10">
        <f t="shared" si="47"/>
        <v>0</v>
      </c>
      <c r="W61" s="10">
        <f t="shared" si="48"/>
        <v>0</v>
      </c>
      <c r="X61" s="10">
        <f t="shared" si="49"/>
        <v>0</v>
      </c>
      <c r="Y61" s="10">
        <f t="shared" si="50"/>
        <v>0</v>
      </c>
      <c r="Z61" s="10">
        <f t="shared" si="51"/>
        <v>0</v>
      </c>
      <c r="AA61" s="10">
        <f t="shared" si="52"/>
        <v>0</v>
      </c>
      <c r="AB61" s="10">
        <f t="shared" si="53"/>
        <v>0</v>
      </c>
    </row>
    <row r="62" spans="1:29" s="6" customFormat="1" ht="43.5" customHeight="1" x14ac:dyDescent="0.25">
      <c r="A62" s="77">
        <v>5</v>
      </c>
      <c r="B62" s="78" t="s">
        <v>54</v>
      </c>
      <c r="C62" s="75">
        <f t="shared" si="33"/>
        <v>5898</v>
      </c>
      <c r="D62" s="79"/>
      <c r="E62" s="78">
        <v>5898</v>
      </c>
      <c r="F62" s="79"/>
      <c r="G62" s="79"/>
      <c r="H62" s="79"/>
      <c r="I62" s="79"/>
      <c r="J62" s="79"/>
      <c r="L62" s="80">
        <f>SUM(M62:S62)</f>
        <v>0</v>
      </c>
      <c r="M62" s="79"/>
      <c r="N62" s="78"/>
      <c r="O62" s="79"/>
      <c r="P62" s="79"/>
      <c r="Q62" s="79"/>
      <c r="R62" s="79"/>
      <c r="S62" s="79"/>
      <c r="U62" s="66">
        <v>5898</v>
      </c>
      <c r="V62" s="66">
        <f t="shared" si="47"/>
        <v>0</v>
      </c>
      <c r="W62" s="66">
        <f t="shared" si="48"/>
        <v>5898</v>
      </c>
      <c r="X62" s="66">
        <f t="shared" si="49"/>
        <v>0</v>
      </c>
      <c r="Y62" s="66">
        <f t="shared" si="50"/>
        <v>0</v>
      </c>
      <c r="Z62" s="66">
        <f t="shared" si="51"/>
        <v>0</v>
      </c>
      <c r="AA62" s="66">
        <f t="shared" si="52"/>
        <v>0</v>
      </c>
      <c r="AB62" s="66">
        <f t="shared" si="53"/>
        <v>0</v>
      </c>
    </row>
    <row r="63" spans="1:29" s="1" customForma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29" s="1" customForma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23" s="1" customForma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W65" s="112"/>
    </row>
    <row r="66" spans="1:23" s="1" customForma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W66" s="112"/>
    </row>
    <row r="67" spans="1:23" s="1" customForma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W67" s="112"/>
    </row>
    <row r="68" spans="1:23" s="1" customForma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W68" s="112"/>
    </row>
    <row r="69" spans="1:23" s="1" customForma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W69" s="112"/>
    </row>
    <row r="70" spans="1:23" s="1" customForma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W70" s="112"/>
    </row>
    <row r="71" spans="1:23" s="1" customForma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W71" s="112"/>
    </row>
    <row r="72" spans="1:23" s="1" customForma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W72" s="112"/>
    </row>
    <row r="73" spans="1:23" s="1" customForma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W73" s="112"/>
    </row>
    <row r="74" spans="1:23" s="1" customForma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W74" s="112"/>
    </row>
    <row r="75" spans="1:23" s="1" customForma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W75" s="112"/>
    </row>
    <row r="76" spans="1:23" s="1" customForma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W76" s="112"/>
    </row>
    <row r="77" spans="1:23" s="1" customForma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W77" s="112"/>
    </row>
    <row r="78" spans="1:23" s="1" customForma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W78" s="112"/>
    </row>
    <row r="79" spans="1:23" s="1" customForma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W79" s="112"/>
    </row>
    <row r="80" spans="1:23" s="1" customForma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W80" s="112"/>
    </row>
    <row r="81" spans="1:23" s="1" customForma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W81" s="112"/>
    </row>
    <row r="82" spans="1:23" s="1" customForma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W82" s="112"/>
    </row>
    <row r="83" spans="1:23" s="1" customForma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W83" s="112"/>
    </row>
    <row r="84" spans="1:23" s="1" customForma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W84" s="112"/>
    </row>
    <row r="85" spans="1:23" s="1" customForma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W85" s="112"/>
    </row>
    <row r="86" spans="1:23" s="1" customForma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W86" s="112"/>
    </row>
    <row r="87" spans="1:23" s="1" customForma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W87" s="112"/>
    </row>
    <row r="88" spans="1:23" s="1" customForma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W88" s="112"/>
    </row>
    <row r="89" spans="1:23" s="1" customForma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W89" s="112"/>
    </row>
    <row r="90" spans="1:23" s="1" customForma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W90" s="112"/>
    </row>
    <row r="91" spans="1:23" s="1" customForma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W91" s="112"/>
    </row>
    <row r="92" spans="1:23" s="1" customForma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W92" s="112"/>
    </row>
    <row r="93" spans="1:23" s="1" customForma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W93" s="112"/>
    </row>
    <row r="94" spans="1:23" s="1" customForma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W94" s="112"/>
    </row>
    <row r="95" spans="1:23" s="1" customForma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W95" s="112"/>
    </row>
    <row r="96" spans="1:23" s="1" customForma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W96" s="112"/>
    </row>
    <row r="97" spans="1:23" s="1" customForma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W97" s="112"/>
    </row>
    <row r="98" spans="1:23" s="1" customForma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W98" s="112"/>
    </row>
    <row r="99" spans="1:23" s="1" customForma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W99" s="112"/>
    </row>
    <row r="100" spans="1:23" s="1" customForma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W100" s="112"/>
    </row>
    <row r="101" spans="1:23" s="1" customForma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W101" s="112"/>
    </row>
    <row r="102" spans="1:23" s="1" customForma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W102" s="112"/>
    </row>
    <row r="103" spans="1:23" s="1" customForma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W103" s="112"/>
    </row>
    <row r="104" spans="1:23" s="1" customForma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W104" s="112"/>
    </row>
    <row r="105" spans="1:23" s="1" customForma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W105" s="112"/>
    </row>
    <row r="106" spans="1:23" s="1" customForma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W106" s="112"/>
    </row>
    <row r="107" spans="1:23" s="1" customForma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W107" s="112"/>
    </row>
    <row r="108" spans="1:23" s="1" customForma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W108" s="112"/>
    </row>
    <row r="109" spans="1:23" s="1" customForma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W109" s="112"/>
    </row>
    <row r="110" spans="1:23" s="1" customForma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W110" s="112"/>
    </row>
    <row r="111" spans="1:23" s="1" customForma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W111" s="112"/>
    </row>
    <row r="112" spans="1:23" s="1" customForma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W112" s="112"/>
    </row>
    <row r="113" spans="1:23" s="1" customForma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W113" s="112"/>
    </row>
    <row r="114" spans="1:23" s="1" customForma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W114" s="112"/>
    </row>
    <row r="115" spans="1:23" s="1" customForma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W115" s="112"/>
    </row>
    <row r="116" spans="1:23" s="1" customForma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W116" s="112"/>
    </row>
    <row r="117" spans="1:23" s="1" customForma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W117" s="112"/>
    </row>
    <row r="118" spans="1:23" s="1" customForma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W118" s="112"/>
    </row>
    <row r="119" spans="1:23" s="1" customForma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W119" s="112"/>
    </row>
    <row r="120" spans="1:23" s="1" customForma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W120" s="112"/>
    </row>
    <row r="121" spans="1:23" s="1" customForma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W121" s="112"/>
    </row>
    <row r="122" spans="1:23" s="1" customForma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W122" s="112"/>
    </row>
    <row r="123" spans="1:23" s="1" customForma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W123" s="112"/>
    </row>
    <row r="124" spans="1:23" s="1" customForma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W124" s="112"/>
    </row>
    <row r="125" spans="1:23" s="1" customForma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W125" s="112"/>
    </row>
    <row r="126" spans="1:23" s="1" customForma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W126" s="112"/>
    </row>
    <row r="127" spans="1:23" s="1" customForma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W127" s="112"/>
    </row>
    <row r="128" spans="1:23" s="1" customForma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W128" s="112"/>
    </row>
    <row r="129" spans="1:23" s="1" customForma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W129" s="112"/>
    </row>
    <row r="130" spans="1:23" s="1" customForma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W130" s="112"/>
    </row>
    <row r="131" spans="1:23" s="1" customForma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W131" s="112"/>
    </row>
    <row r="132" spans="1:23" s="1" customForma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W132" s="112"/>
    </row>
    <row r="133" spans="1:23" s="1" customForma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W133" s="112"/>
    </row>
    <row r="134" spans="1:23" s="1" customForma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W134" s="112"/>
    </row>
    <row r="135" spans="1:23" s="1" customForma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W135" s="112"/>
    </row>
    <row r="136" spans="1:23" s="1" customForma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W136" s="112"/>
    </row>
    <row r="137" spans="1:23" s="1" customForma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W137" s="112"/>
    </row>
    <row r="138" spans="1:23" s="1" customForma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W138" s="112"/>
    </row>
    <row r="139" spans="1:23" s="1" customForma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W139" s="112"/>
    </row>
    <row r="140" spans="1:23" s="1" customForma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W140" s="112"/>
    </row>
    <row r="141" spans="1:23" s="1" customForma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W141" s="112"/>
    </row>
    <row r="142" spans="1:23" s="1" customForma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W142" s="112"/>
    </row>
    <row r="143" spans="1:23" s="1" customForma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W143" s="112"/>
    </row>
    <row r="144" spans="1:23" s="1" customForma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W144" s="112"/>
    </row>
    <row r="145" spans="1:23" s="1" customForma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W145" s="112"/>
    </row>
    <row r="146" spans="1:23" s="1" customForma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W146" s="112"/>
    </row>
    <row r="147" spans="1:23" s="1" customForma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W147" s="112"/>
    </row>
    <row r="148" spans="1:23" s="1" customForma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W148" s="112"/>
    </row>
    <row r="149" spans="1:23" s="1" customForma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W149" s="112"/>
    </row>
    <row r="150" spans="1:23" s="1" customForma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W150" s="112"/>
    </row>
    <row r="151" spans="1:23" s="1" customForma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W151" s="112"/>
    </row>
    <row r="152" spans="1:23" s="1" customForma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W152" s="112"/>
    </row>
    <row r="153" spans="1:23" s="1" customForma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W153" s="112"/>
    </row>
    <row r="154" spans="1:23" s="1" customForma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W154" s="112"/>
    </row>
    <row r="155" spans="1:23" s="1" customForma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W155" s="112"/>
    </row>
    <row r="156" spans="1:23" s="1" customForma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W156" s="112"/>
    </row>
    <row r="157" spans="1:23" s="1" customForma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W157" s="112"/>
    </row>
    <row r="158" spans="1:23" s="1" customForma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W158" s="112"/>
    </row>
    <row r="159" spans="1:23" s="1" customForma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W159" s="112"/>
    </row>
    <row r="160" spans="1:23" s="1" customForma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W160" s="112"/>
    </row>
    <row r="161" spans="1:23" s="1" customForma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W161" s="112"/>
    </row>
    <row r="162" spans="1:23" s="1" customForma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W162" s="112"/>
    </row>
    <row r="163" spans="1:23" s="1" customForma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W163" s="112"/>
    </row>
    <row r="164" spans="1:23" s="1" customForma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W164" s="112"/>
    </row>
    <row r="165" spans="1:23" s="1" customForma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W165" s="112"/>
    </row>
    <row r="166" spans="1:23" s="1" customForma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W166" s="112"/>
    </row>
    <row r="167" spans="1:23" s="1" customForma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W167" s="112"/>
    </row>
    <row r="168" spans="1:23" s="1" customForma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W168" s="112"/>
    </row>
    <row r="169" spans="1:23" s="1" customForma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W169" s="112"/>
    </row>
    <row r="170" spans="1:23" s="1" customForma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W170" s="112"/>
    </row>
    <row r="171" spans="1:23" s="1" customForma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W171" s="112"/>
    </row>
    <row r="172" spans="1:23" s="1" customForma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W172" s="112"/>
    </row>
    <row r="173" spans="1:23" s="1" customForma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W173" s="112"/>
    </row>
    <row r="174" spans="1:23" s="1" customForma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W174" s="112"/>
    </row>
    <row r="175" spans="1:23" s="1" customForma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W175" s="112"/>
    </row>
    <row r="176" spans="1:23" s="1" customForma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W176" s="112"/>
    </row>
    <row r="177" spans="1:23" s="1" customForma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W177" s="112"/>
    </row>
    <row r="178" spans="1:23" s="1" customForma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W178" s="112"/>
    </row>
    <row r="179" spans="1:23" s="1" customForma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W179" s="112"/>
    </row>
    <row r="180" spans="1:23" s="1" customForma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W180" s="112"/>
    </row>
    <row r="181" spans="1:23" s="1" customForma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W181" s="112"/>
    </row>
    <row r="182" spans="1:23" s="1" customForma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W182" s="112"/>
    </row>
    <row r="183" spans="1:23" s="1" customForma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W183" s="112"/>
    </row>
    <row r="184" spans="1:23" s="1" customForma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W184" s="112"/>
    </row>
    <row r="185" spans="1:23" s="1" customForma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W185" s="112"/>
    </row>
    <row r="186" spans="1:23" s="1" customForma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W186" s="112"/>
    </row>
    <row r="187" spans="1:23" s="1" customForma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W187" s="112"/>
    </row>
    <row r="188" spans="1:23" s="1" customForma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W188" s="112"/>
    </row>
    <row r="189" spans="1:23" s="1" customForma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W189" s="112"/>
    </row>
    <row r="190" spans="1:23" s="1" customForma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W190" s="112"/>
    </row>
    <row r="191" spans="1:23" s="1" customForma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W191" s="112"/>
    </row>
    <row r="192" spans="1:23" s="1" customForma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W192" s="112"/>
    </row>
    <row r="193" spans="1:23" s="1" customForma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W193" s="112"/>
    </row>
    <row r="194" spans="1:23" s="1" customForma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W194" s="112"/>
    </row>
    <row r="195" spans="1:23" s="1" customForma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W195" s="112"/>
    </row>
    <row r="196" spans="1:23" s="1" customForma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W196" s="112"/>
    </row>
    <row r="197" spans="1:23" s="1" customForma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W197" s="112"/>
    </row>
    <row r="198" spans="1:23" s="1" customForma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W198" s="112"/>
    </row>
    <row r="199" spans="1:23" s="1" customForma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W199" s="112"/>
    </row>
    <row r="200" spans="1:23" s="1" customForma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W200" s="112"/>
    </row>
    <row r="201" spans="1:23" s="1" customForma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W201" s="112"/>
    </row>
    <row r="202" spans="1:23" s="1" customForma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W202" s="112"/>
    </row>
    <row r="203" spans="1:23" s="1" customForma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W203" s="112"/>
    </row>
    <row r="204" spans="1:23" s="1" customForma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W204" s="112"/>
    </row>
    <row r="205" spans="1:23" s="1" customForma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W205" s="112"/>
    </row>
    <row r="206" spans="1:23" s="1" customForma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W206" s="112"/>
    </row>
    <row r="207" spans="1:23" s="1" customForma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W207" s="112"/>
    </row>
    <row r="208" spans="1:23" s="1" customForma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W208" s="112"/>
    </row>
    <row r="209" spans="1:23" s="1" customForma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W209" s="112"/>
    </row>
    <row r="210" spans="1:23" s="1" customForma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W210" s="112"/>
    </row>
    <row r="211" spans="1:23" s="1" customForma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W211" s="112"/>
    </row>
    <row r="212" spans="1:23" s="1" customForma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W212" s="112"/>
    </row>
    <row r="213" spans="1:23" s="1" customForma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W213" s="112"/>
    </row>
    <row r="214" spans="1:23" s="1" customForma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W214" s="112"/>
    </row>
    <row r="215" spans="1:23" s="1" customForma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W215" s="112"/>
    </row>
    <row r="216" spans="1:23" s="1" customForma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W216" s="112"/>
    </row>
    <row r="217" spans="1:23" s="1" customForma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W217" s="112"/>
    </row>
    <row r="218" spans="1:23" s="1" customForma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W218" s="112"/>
    </row>
    <row r="219" spans="1:23" s="1" customForma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W219" s="112"/>
    </row>
    <row r="220" spans="1:23" s="1" customForma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W220" s="112"/>
    </row>
    <row r="221" spans="1:23" s="1" customForma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W221" s="112"/>
    </row>
    <row r="222" spans="1:23" s="1" customForma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W222" s="112"/>
    </row>
    <row r="223" spans="1:23" s="1" customForma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W223" s="112"/>
    </row>
    <row r="224" spans="1:23" s="1" customForma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W224" s="112"/>
    </row>
    <row r="225" spans="1:23" s="1" customForma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W225" s="112"/>
    </row>
    <row r="226" spans="1:23" s="1" customForma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W226" s="112"/>
    </row>
    <row r="227" spans="1:23" s="1" customForma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W227" s="112"/>
    </row>
    <row r="228" spans="1:23" s="1" customForma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W228" s="112"/>
    </row>
    <row r="229" spans="1:23" s="1" customForma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W229" s="112"/>
    </row>
    <row r="230" spans="1:23" s="1" customForma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W230" s="112"/>
    </row>
    <row r="231" spans="1:23" s="1" customForma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W231" s="112"/>
    </row>
    <row r="232" spans="1:23" s="1" customForma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W232" s="112"/>
    </row>
    <row r="233" spans="1:23" s="1" customForma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W233" s="112"/>
    </row>
    <row r="234" spans="1:23" s="1" customForma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W234" s="112"/>
    </row>
    <row r="235" spans="1:23" s="1" customForma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W235" s="112"/>
    </row>
    <row r="236" spans="1:23" s="1" customForma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W236" s="112"/>
    </row>
    <row r="237" spans="1:23" s="1" customForma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W237" s="112"/>
    </row>
    <row r="238" spans="1:23" s="1" customForma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W238" s="112"/>
    </row>
    <row r="239" spans="1:23" s="1" customForma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W239" s="112"/>
    </row>
    <row r="240" spans="1:23" s="1" customForma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W240" s="112"/>
    </row>
    <row r="241" spans="1:23" s="1" customForma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W241" s="112"/>
    </row>
    <row r="242" spans="1:23" s="1" customForma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W242" s="112"/>
    </row>
    <row r="243" spans="1:23" s="1" customForma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W243" s="112"/>
    </row>
    <row r="244" spans="1:23" s="1" customForma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W244" s="112"/>
    </row>
    <row r="245" spans="1:23" s="1" customForma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W245" s="112"/>
    </row>
    <row r="246" spans="1:23" s="1" customForma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W246" s="112"/>
    </row>
    <row r="247" spans="1:23" s="1" customForma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W247" s="112"/>
    </row>
    <row r="248" spans="1:23" s="1" customForma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W248" s="112"/>
    </row>
    <row r="249" spans="1:23" s="1" customForma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W249" s="112"/>
    </row>
    <row r="250" spans="1:23" s="1" customForma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W250" s="112"/>
    </row>
    <row r="251" spans="1:23" s="1" customForma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W251" s="112"/>
    </row>
    <row r="252" spans="1:23" s="1" customForma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W252" s="112"/>
    </row>
    <row r="253" spans="1:23" s="1" customForma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W253" s="112"/>
    </row>
    <row r="254" spans="1:23" s="1" customForma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W254" s="112"/>
    </row>
    <row r="255" spans="1:23" s="1" customForma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W255" s="112"/>
    </row>
    <row r="256" spans="1:23" s="1" customForma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W256" s="112"/>
    </row>
    <row r="257" spans="1:23" s="1" customForma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W257" s="112"/>
    </row>
    <row r="258" spans="1:23" s="1" customForma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W258" s="112"/>
    </row>
    <row r="259" spans="1:23" s="1" customForma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W259" s="112"/>
    </row>
    <row r="260" spans="1:23" s="1" customForma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W260" s="112"/>
    </row>
    <row r="261" spans="1:23" s="1" customForma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W261" s="112"/>
    </row>
    <row r="262" spans="1:23" s="1" customForma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W262" s="112"/>
    </row>
    <row r="263" spans="1:23" s="1" customForma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W263" s="112"/>
    </row>
    <row r="264" spans="1:23" s="1" customForma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W264" s="112"/>
    </row>
    <row r="265" spans="1:23" s="1" customForma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W265" s="112"/>
    </row>
    <row r="266" spans="1:23" s="1" customForma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W266" s="112"/>
    </row>
    <row r="267" spans="1:23" s="1" customForma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W267" s="112"/>
    </row>
    <row r="268" spans="1:23" s="1" customForma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W268" s="112"/>
    </row>
    <row r="269" spans="1:23" s="1" customForma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W269" s="112"/>
    </row>
    <row r="270" spans="1:23" s="1" customForma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W270" s="112"/>
    </row>
    <row r="271" spans="1:23" s="1" customForma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W271" s="112"/>
    </row>
    <row r="272" spans="1:23" s="1" customForma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W272" s="112"/>
    </row>
    <row r="273" spans="1:23" s="1" customForma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W273" s="112"/>
    </row>
    <row r="274" spans="1:23" s="1" customForma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W274" s="112"/>
    </row>
    <row r="275" spans="1:23" s="1" customForma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W275" s="112"/>
    </row>
    <row r="276" spans="1:23" s="1" customForma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W276" s="112"/>
    </row>
    <row r="277" spans="1:23" s="1" customForma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W277" s="112"/>
    </row>
    <row r="278" spans="1:23" s="1" customForma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W278" s="112"/>
    </row>
    <row r="279" spans="1:23" s="1" customForma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W279" s="112"/>
    </row>
    <row r="280" spans="1:23" s="1" customForma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W280" s="112"/>
    </row>
    <row r="281" spans="1:23" s="1" customForma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W281" s="112"/>
    </row>
    <row r="282" spans="1:23" s="1" customForma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W282" s="112"/>
    </row>
    <row r="283" spans="1:23" s="1" customForma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W283" s="112"/>
    </row>
    <row r="284" spans="1:23" s="1" customForma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W284" s="112"/>
    </row>
    <row r="285" spans="1:23" s="1" customForma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W285" s="112"/>
    </row>
    <row r="286" spans="1:23" s="1" customForma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W286" s="112"/>
    </row>
    <row r="287" spans="1:23" s="1" customForma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W287" s="112"/>
    </row>
    <row r="288" spans="1:23" s="1" customForma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W288" s="112"/>
    </row>
    <row r="289" spans="1:23" s="1" customForma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W289" s="112"/>
    </row>
    <row r="290" spans="1:23" s="1" customForma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W290" s="112"/>
    </row>
    <row r="291" spans="1:23" s="1" customForma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W291" s="112"/>
    </row>
    <row r="292" spans="1:23" s="1" customForma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W292" s="112"/>
    </row>
    <row r="293" spans="1:23" s="1" customForma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W293" s="112"/>
    </row>
    <row r="294" spans="1:23" s="1" customForma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W294" s="112"/>
    </row>
    <row r="295" spans="1:23" s="1" customForma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W295" s="112"/>
    </row>
    <row r="296" spans="1:23" s="1" customForma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W296" s="112"/>
    </row>
    <row r="297" spans="1:23" s="1" customForma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W297" s="112"/>
    </row>
    <row r="298" spans="1:23" s="1" customForma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W298" s="112"/>
    </row>
    <row r="299" spans="1:23" s="1" customForma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W299" s="112"/>
    </row>
    <row r="300" spans="1:23" s="1" customForma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W300" s="112"/>
    </row>
    <row r="301" spans="1:23" s="1" customForma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W301" s="112"/>
    </row>
    <row r="302" spans="1:23" s="1" customForma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W302" s="112"/>
    </row>
    <row r="303" spans="1:23" s="1" customForma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W303" s="112"/>
    </row>
    <row r="304" spans="1:23" s="1" customForma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W304" s="112"/>
    </row>
    <row r="305" spans="1:23" s="1" customForma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W305" s="112"/>
    </row>
    <row r="306" spans="1:23" s="1" customForma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W306" s="112"/>
    </row>
    <row r="307" spans="1:23" s="1" customForma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W307" s="112"/>
    </row>
    <row r="308" spans="1:23" s="1" customForma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W308" s="112"/>
    </row>
    <row r="309" spans="1:23" s="1" customForma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W309" s="112"/>
    </row>
    <row r="310" spans="1:23" s="1" customForma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W310" s="112"/>
    </row>
    <row r="311" spans="1:23" s="1" customForma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W311" s="112"/>
    </row>
    <row r="312" spans="1:23" s="1" customForma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W312" s="112"/>
    </row>
    <row r="313" spans="1:23" s="1" customForma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W313" s="112"/>
    </row>
    <row r="314" spans="1:23" s="1" customForma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W314" s="112"/>
    </row>
    <row r="315" spans="1:23" s="1" customForma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W315" s="112"/>
    </row>
    <row r="316" spans="1:23" s="1" customForma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W316" s="112"/>
    </row>
    <row r="317" spans="1:23" s="1" customForma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W317" s="112"/>
    </row>
    <row r="318" spans="1:23" s="1" customForma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W318" s="112"/>
    </row>
    <row r="319" spans="1:23" s="1" customForma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W319" s="112"/>
    </row>
    <row r="320" spans="1:23" s="1" customForma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W320" s="112"/>
    </row>
    <row r="321" spans="1:23" s="1" customForma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W321" s="112"/>
    </row>
    <row r="322" spans="1:23" s="1" customForma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W322" s="112"/>
    </row>
    <row r="323" spans="1:23" s="1" customForma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W323" s="112"/>
    </row>
    <row r="324" spans="1:23" s="1" customForma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W324" s="112"/>
    </row>
    <row r="325" spans="1:23" s="1" customForma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W325" s="112"/>
    </row>
    <row r="326" spans="1:23" s="1" customForma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W326" s="112"/>
    </row>
    <row r="327" spans="1:23" s="1" customForma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W327" s="112"/>
    </row>
    <row r="328" spans="1:23" s="1" customForma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W328" s="112"/>
    </row>
    <row r="329" spans="1:23" s="1" customForma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W329" s="112"/>
    </row>
    <row r="330" spans="1:23" s="1" customForma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W330" s="112"/>
    </row>
    <row r="331" spans="1:23" s="1" customForma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W331" s="112"/>
    </row>
    <row r="332" spans="1:23" s="1" customForma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W332" s="112"/>
    </row>
    <row r="333" spans="1:23" s="1" customForma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W333" s="112"/>
    </row>
    <row r="334" spans="1:23" s="1" customForma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W334" s="112"/>
    </row>
    <row r="335" spans="1:23" s="1" customForma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W335" s="112"/>
    </row>
    <row r="336" spans="1:23" s="1" customForma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W336" s="112"/>
    </row>
    <row r="337" spans="1:23" s="1" customForma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W337" s="112"/>
    </row>
    <row r="338" spans="1:23" s="1" customForma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W338" s="112"/>
    </row>
    <row r="339" spans="1:23" s="1" customForma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W339" s="112"/>
    </row>
    <row r="340" spans="1:23" s="1" customForma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W340" s="112"/>
    </row>
    <row r="341" spans="1:23" s="1" customForma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W341" s="112"/>
    </row>
    <row r="342" spans="1:23" s="1" customForma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W342" s="112"/>
    </row>
    <row r="343" spans="1:23" s="1" customForma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W343" s="112"/>
    </row>
    <row r="344" spans="1:23" s="1" customForma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W344" s="112"/>
    </row>
    <row r="345" spans="1:23" s="1" customForma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W345" s="112"/>
    </row>
    <row r="346" spans="1:23" s="1" customForma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W346" s="112"/>
    </row>
    <row r="347" spans="1:23" s="1" customForma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W347" s="112"/>
    </row>
    <row r="348" spans="1:23" s="1" customForma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W348" s="112"/>
    </row>
    <row r="349" spans="1:23" s="1" customForma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W349" s="112"/>
    </row>
    <row r="350" spans="1:23" s="1" customForma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W350" s="112"/>
    </row>
    <row r="351" spans="1:23" s="1" customForma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W351" s="112"/>
    </row>
    <row r="352" spans="1:23" s="1" customForma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W352" s="112"/>
    </row>
    <row r="353" spans="1:23" s="1" customForma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W353" s="112"/>
    </row>
    <row r="354" spans="1:23" s="1" customForma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W354" s="112"/>
    </row>
    <row r="355" spans="1:23" s="1" customForma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W355" s="112"/>
    </row>
    <row r="356" spans="1:23" s="1" customForma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W356" s="112"/>
    </row>
    <row r="357" spans="1:23" s="1" customForma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W357" s="112"/>
    </row>
    <row r="358" spans="1:23" s="1" customForma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W358" s="112"/>
    </row>
    <row r="359" spans="1:23" s="1" customForma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W359" s="112"/>
    </row>
    <row r="360" spans="1:23" s="1" customForma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W360" s="112"/>
    </row>
    <row r="361" spans="1:23" s="1" customForma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W361" s="112"/>
    </row>
    <row r="362" spans="1:23" s="1" customForma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W362" s="112"/>
    </row>
    <row r="363" spans="1:23" s="1" customForma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W363" s="112"/>
    </row>
    <row r="364" spans="1:23" s="1" customForma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W364" s="112"/>
    </row>
    <row r="365" spans="1:23" s="1" customForma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W365" s="112"/>
    </row>
    <row r="366" spans="1:23" s="1" customForma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W366" s="112"/>
    </row>
    <row r="367" spans="1:23" s="1" customForma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W367" s="112"/>
    </row>
    <row r="368" spans="1:23" s="1" customForma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W368" s="112"/>
    </row>
    <row r="369" spans="1:23" s="1" customForma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W369" s="112"/>
    </row>
    <row r="370" spans="1:23" s="1" customForma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W370" s="112"/>
    </row>
    <row r="371" spans="1:23" s="1" customForma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W371" s="112"/>
    </row>
    <row r="372" spans="1:23" s="1" customForma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W372" s="112"/>
    </row>
    <row r="373" spans="1:23" s="1" customForma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W373" s="112"/>
    </row>
    <row r="374" spans="1:23" s="1" customForma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W374" s="112"/>
    </row>
    <row r="375" spans="1:23" s="1" customForma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W375" s="112"/>
    </row>
    <row r="376" spans="1:23" s="1" customForma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W376" s="112"/>
    </row>
    <row r="377" spans="1:23" s="1" customForma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W377" s="112"/>
    </row>
    <row r="378" spans="1:23" s="1" customForma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W378" s="112"/>
    </row>
    <row r="379" spans="1:23" s="1" customForma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W379" s="112"/>
    </row>
    <row r="380" spans="1:23" s="1" customForma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W380" s="112"/>
    </row>
    <row r="381" spans="1:23" s="1" customForma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W381" s="112"/>
    </row>
    <row r="382" spans="1:23" s="1" customForma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W382" s="112"/>
    </row>
    <row r="383" spans="1:23" s="1" customForma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W383" s="112"/>
    </row>
    <row r="384" spans="1:23" s="1" customForma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W384" s="112"/>
    </row>
    <row r="385" spans="1:23" s="1" customForma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W385" s="112"/>
    </row>
    <row r="386" spans="1:23" s="1" customForma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W386" s="112"/>
    </row>
    <row r="387" spans="1:23" s="1" customForma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W387" s="112"/>
    </row>
    <row r="388" spans="1:23" s="1" customForma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W388" s="112"/>
    </row>
    <row r="389" spans="1:23" s="1" customForma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W389" s="112"/>
    </row>
    <row r="390" spans="1:23" s="1" customForma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W390" s="112"/>
    </row>
    <row r="391" spans="1:23" s="1" customForma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W391" s="112"/>
    </row>
    <row r="392" spans="1:23" s="1" customForma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W392" s="112"/>
    </row>
    <row r="393" spans="1:23" s="1" customForma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W393" s="112"/>
    </row>
    <row r="394" spans="1:23" s="1" customForma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W394" s="112"/>
    </row>
    <row r="395" spans="1:23" s="1" customForma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W395" s="112"/>
    </row>
    <row r="396" spans="1:23" s="1" customForma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W396" s="112"/>
    </row>
    <row r="397" spans="1:23" s="1" customForma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W397" s="112"/>
    </row>
    <row r="398" spans="1:23" s="1" customForma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W398" s="112"/>
    </row>
    <row r="399" spans="1:23" s="1" customForma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W399" s="112"/>
    </row>
    <row r="400" spans="1:23" s="1" customForma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W400" s="112"/>
    </row>
    <row r="401" spans="1:23" s="1" customForma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W401" s="112"/>
    </row>
    <row r="402" spans="1:23" s="1" customForma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W402" s="112"/>
    </row>
    <row r="403" spans="1:23" s="1" customForma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W403" s="112"/>
    </row>
    <row r="404" spans="1:23" s="1" customForma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W404" s="112"/>
    </row>
    <row r="405" spans="1:23" s="1" customForma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W405" s="112"/>
    </row>
    <row r="406" spans="1:23" s="1" customForma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W406" s="112"/>
    </row>
    <row r="407" spans="1:23" s="1" customForma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W407" s="112"/>
    </row>
    <row r="408" spans="1:23" s="1" customForma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W408" s="112"/>
    </row>
    <row r="409" spans="1:23" s="1" customForma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W409" s="112"/>
    </row>
    <row r="410" spans="1:23" s="1" customForma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W410" s="112"/>
    </row>
    <row r="411" spans="1:23" s="1" customForma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W411" s="112"/>
    </row>
    <row r="412" spans="1:23" s="1" customForma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W412" s="112"/>
    </row>
    <row r="413" spans="1:23" s="1" customForma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W413" s="112"/>
    </row>
    <row r="414" spans="1:23" s="1" customForma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W414" s="112"/>
    </row>
    <row r="415" spans="1:23" s="1" customForma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W415" s="112"/>
    </row>
    <row r="416" spans="1:23" s="1" customForma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W416" s="112"/>
    </row>
    <row r="417" spans="1:23" s="1" customForma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W417" s="112"/>
    </row>
    <row r="418" spans="1:23" s="1" customForma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W418" s="112"/>
    </row>
    <row r="419" spans="1:23" s="1" customForma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W419" s="112"/>
    </row>
    <row r="420" spans="1:23" s="1" customForma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W420" s="112"/>
    </row>
    <row r="421" spans="1:23" s="1" customForma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W421" s="112"/>
    </row>
    <row r="422" spans="1:23" s="1" customForma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W422" s="112"/>
    </row>
    <row r="423" spans="1:23" s="1" customForma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W423" s="112"/>
    </row>
    <row r="424" spans="1:23" s="1" customForma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W424" s="112"/>
    </row>
    <row r="425" spans="1:23" s="1" customForma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W425" s="112"/>
    </row>
    <row r="426" spans="1:23" s="1" customForma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W426" s="112"/>
    </row>
    <row r="427" spans="1:23" s="1" customForma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W427" s="112"/>
    </row>
    <row r="428" spans="1:23" s="1" customForma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W428" s="112"/>
    </row>
    <row r="429" spans="1:23" s="1" customForma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W429" s="112"/>
    </row>
    <row r="430" spans="1:23" s="1" customForma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W430" s="112"/>
    </row>
    <row r="431" spans="1:23" s="1" customForma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W431" s="112"/>
    </row>
    <row r="432" spans="1:23" s="1" customForma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W432" s="112"/>
    </row>
    <row r="433" spans="1:23" s="1" customForma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W433" s="112"/>
    </row>
    <row r="434" spans="1:23" s="1" customForma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W434" s="112"/>
    </row>
    <row r="435" spans="1:23" s="1" customForma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W435" s="112"/>
    </row>
    <row r="436" spans="1:23" s="1" customForma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W436" s="112"/>
    </row>
    <row r="437" spans="1:23" s="1" customForma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W437" s="112"/>
    </row>
    <row r="438" spans="1:23" s="1" customForma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W438" s="112"/>
    </row>
    <row r="439" spans="1:23" s="1" customForma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W439" s="112"/>
    </row>
    <row r="440" spans="1:23" s="1" customForma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W440" s="112"/>
    </row>
    <row r="441" spans="1:23" s="1" customForma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W441" s="112"/>
    </row>
    <row r="442" spans="1:23" s="1" customForma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W442" s="112"/>
    </row>
    <row r="443" spans="1:23" s="1" customForma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W443" s="112"/>
    </row>
    <row r="444" spans="1:23" s="1" customForma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W444" s="112"/>
    </row>
    <row r="445" spans="1:23" s="1" customForma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W445" s="112"/>
    </row>
    <row r="446" spans="1:23" s="1" customForma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W446" s="112"/>
    </row>
    <row r="447" spans="1:23" s="1" customForma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W447" s="112"/>
    </row>
    <row r="448" spans="1:23" s="1" customForma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W448" s="112"/>
    </row>
    <row r="449" spans="1:23" s="1" customForma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W449" s="112"/>
    </row>
    <row r="450" spans="1:23" s="1" customForma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W450" s="112"/>
    </row>
    <row r="451" spans="1:23" s="1" customForma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W451" s="112"/>
    </row>
    <row r="452" spans="1:23" s="1" customForma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W452" s="112"/>
    </row>
    <row r="453" spans="1:23" s="1" customForma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W453" s="112"/>
    </row>
    <row r="454" spans="1:23" s="1" customForma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W454" s="112"/>
    </row>
    <row r="455" spans="1:23" s="1" customForma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W455" s="112"/>
    </row>
    <row r="456" spans="1:23" s="1" customForma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W456" s="112"/>
    </row>
    <row r="457" spans="1:23" s="1" customForma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W457" s="112"/>
    </row>
    <row r="458" spans="1:23" s="1" customForma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W458" s="112"/>
    </row>
    <row r="459" spans="1:23" s="1" customForma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W459" s="112"/>
    </row>
    <row r="460" spans="1:23" s="1" customForma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W460" s="112"/>
    </row>
    <row r="461" spans="1:23" s="1" customForma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W461" s="112"/>
    </row>
    <row r="462" spans="1:23" s="1" customForma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W462" s="112"/>
    </row>
    <row r="463" spans="1:23" s="1" customForma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W463" s="112"/>
    </row>
    <row r="464" spans="1:23" s="1" customForma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W464" s="112"/>
    </row>
    <row r="465" spans="1:23" s="1" customForma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W465" s="112"/>
    </row>
    <row r="466" spans="1:23" s="1" customForma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W466" s="112"/>
    </row>
    <row r="467" spans="1:23" s="1" customForma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W467" s="112"/>
    </row>
    <row r="468" spans="1:23" s="1" customForma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W468" s="112"/>
    </row>
    <row r="469" spans="1:23" s="1" customForma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W469" s="112"/>
    </row>
    <row r="470" spans="1:23" s="1" customForma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W470" s="112"/>
    </row>
    <row r="471" spans="1:23" s="1" customForma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W471" s="112"/>
    </row>
    <row r="472" spans="1:23" s="1" customForma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W472" s="112"/>
    </row>
    <row r="473" spans="1:23" s="1" customForma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W473" s="112"/>
    </row>
    <row r="474" spans="1:23" s="1" customForma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W474" s="112"/>
    </row>
    <row r="475" spans="1:23" s="1" customForma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W475" s="112"/>
    </row>
    <row r="476" spans="1:23" s="1" customForma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W476" s="112"/>
    </row>
    <row r="477" spans="1:23" s="1" customForma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W477" s="112"/>
    </row>
    <row r="478" spans="1:23" s="1" customForma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W478" s="112"/>
    </row>
    <row r="479" spans="1:23" s="1" customForma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W479" s="112"/>
    </row>
    <row r="480" spans="1:23" s="1" customForma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W480" s="112"/>
    </row>
    <row r="481" spans="1:23" s="1" customForma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W481" s="112"/>
    </row>
    <row r="482" spans="1:23" s="1" customForma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W482" s="112"/>
    </row>
    <row r="483" spans="1:23" s="1" customForma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W483" s="112"/>
    </row>
    <row r="484" spans="1:23" s="1" customForma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W484" s="112"/>
    </row>
    <row r="485" spans="1:23" s="1" customForma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W485" s="112"/>
    </row>
    <row r="486" spans="1:23" s="1" customForma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W486" s="112"/>
    </row>
    <row r="487" spans="1:23" s="1" customForma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W487" s="112"/>
    </row>
    <row r="488" spans="1:23" s="1" customForma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W488" s="112"/>
    </row>
    <row r="489" spans="1:23" s="1" customForma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W489" s="112"/>
    </row>
    <row r="490" spans="1:23" s="1" customForma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W490" s="112"/>
    </row>
    <row r="491" spans="1:23" s="1" customForma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W491" s="112"/>
    </row>
    <row r="492" spans="1:23" s="1" customForma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W492" s="112"/>
    </row>
    <row r="493" spans="1:23" s="1" customForma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W493" s="112"/>
    </row>
    <row r="494" spans="1:23" s="1" customForma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W494" s="112"/>
    </row>
    <row r="495" spans="1:23" s="1" customForma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W495" s="112"/>
    </row>
    <row r="496" spans="1:23" s="1" customForma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W496" s="112"/>
    </row>
    <row r="497" spans="1:23" s="1" customForma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W497" s="112"/>
    </row>
    <row r="498" spans="1:23" s="1" customForma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W498" s="112"/>
    </row>
    <row r="499" spans="1:23" s="1" customForma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W499" s="112"/>
    </row>
    <row r="500" spans="1:23" s="1" customForma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W500" s="112"/>
    </row>
    <row r="501" spans="1:23" s="1" customForma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W501" s="112"/>
    </row>
    <row r="502" spans="1:23" s="1" customForma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W502" s="112"/>
    </row>
    <row r="503" spans="1:23" s="1" customForma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W503" s="112"/>
    </row>
    <row r="504" spans="1:23" s="1" customForma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W504" s="112"/>
    </row>
    <row r="505" spans="1:23" s="1" customForma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W505" s="112"/>
    </row>
    <row r="506" spans="1:23" s="1" customForma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W506" s="112"/>
    </row>
    <row r="507" spans="1:23" s="1" customForma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W507" s="112"/>
    </row>
    <row r="508" spans="1:23" s="1" customForma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W508" s="112"/>
    </row>
    <row r="509" spans="1:23" s="1" customForma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W509" s="112"/>
    </row>
    <row r="510" spans="1:23" s="1" customForma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W510" s="112"/>
    </row>
    <row r="511" spans="1:23" s="1" customForma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W511" s="112"/>
    </row>
    <row r="512" spans="1:23" s="1" customForma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W512" s="112"/>
    </row>
    <row r="513" spans="1:23" s="1" customForma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W513" s="112"/>
    </row>
    <row r="514" spans="1:23" s="1" customForma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W514" s="112"/>
    </row>
    <row r="515" spans="1:23" s="1" customForma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W515" s="112"/>
    </row>
    <row r="516" spans="1:23" s="1" customForma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W516" s="112"/>
    </row>
    <row r="517" spans="1:23" s="1" customForma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W517" s="112"/>
    </row>
    <row r="518" spans="1:23" s="1" customForma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W518" s="112"/>
    </row>
    <row r="519" spans="1:23" s="1" customForma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W519" s="112"/>
    </row>
    <row r="520" spans="1:23" s="1" customForma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W520" s="112"/>
    </row>
    <row r="521" spans="1:23" s="1" customForma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W521" s="112"/>
    </row>
    <row r="522" spans="1:23" s="1" customForma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W522" s="112"/>
    </row>
    <row r="523" spans="1:23" s="1" customForma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W523" s="112"/>
    </row>
    <row r="524" spans="1:23" s="1" customForma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W524" s="112"/>
    </row>
    <row r="525" spans="1:23" s="1" customForma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W525" s="112"/>
    </row>
    <row r="526" spans="1:23" s="1" customForma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W526" s="112"/>
    </row>
    <row r="527" spans="1:23" s="1" customForma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W527" s="112"/>
    </row>
    <row r="528" spans="1:23" s="1" customForma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W528" s="112"/>
    </row>
    <row r="529" spans="1:23" s="1" customForma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W529" s="112"/>
    </row>
    <row r="530" spans="1:23" s="1" customForma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W530" s="112"/>
    </row>
    <row r="531" spans="1:23" s="1" customForma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W531" s="112"/>
    </row>
    <row r="532" spans="1:23" s="1" customForma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W532" s="112"/>
    </row>
    <row r="533" spans="1:23" s="1" customForma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W533" s="112"/>
    </row>
    <row r="534" spans="1:23" s="1" customForma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W534" s="112"/>
    </row>
    <row r="535" spans="1:23" s="1" customForma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W535" s="112"/>
    </row>
    <row r="536" spans="1:23" s="1" customForma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W536" s="112"/>
    </row>
    <row r="537" spans="1:23" s="1" customForma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W537" s="112"/>
    </row>
    <row r="538" spans="1:23" s="1" customForma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W538" s="112"/>
    </row>
    <row r="539" spans="1:23" s="1" customForma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W539" s="112"/>
    </row>
    <row r="540" spans="1:23" s="1" customForma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W540" s="112"/>
    </row>
    <row r="541" spans="1:23" s="1" customForma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W541" s="112"/>
    </row>
    <row r="542" spans="1:23" s="1" customForma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W542" s="112"/>
    </row>
    <row r="543" spans="1:23" s="1" customForma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W543" s="112"/>
    </row>
    <row r="544" spans="1:23" s="1" customForma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W544" s="112"/>
    </row>
    <row r="545" spans="1:23" s="1" customForma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W545" s="112"/>
    </row>
    <row r="546" spans="1:23" s="1" customForma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W546" s="112"/>
    </row>
    <row r="547" spans="1:23" s="1" customForma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W547" s="112"/>
    </row>
    <row r="548" spans="1:23" s="1" customForma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W548" s="112"/>
    </row>
    <row r="549" spans="1:23" s="1" customForma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W549" s="112"/>
    </row>
    <row r="550" spans="1:23" s="1" customForma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W550" s="112"/>
    </row>
    <row r="551" spans="1:23" s="1" customForma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W551" s="112"/>
    </row>
    <row r="552" spans="1:23" s="1" customForma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W552" s="112"/>
    </row>
    <row r="553" spans="1:23" s="1" customForma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W553" s="112"/>
    </row>
    <row r="554" spans="1:23" s="1" customForma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W554" s="112"/>
    </row>
    <row r="555" spans="1:23" s="1" customForma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W555" s="112"/>
    </row>
    <row r="556" spans="1:23" s="1" customForma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W556" s="112"/>
    </row>
    <row r="557" spans="1:23" s="1" customForma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W557" s="112"/>
    </row>
    <row r="558" spans="1:23" s="1" customForma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W558" s="112"/>
    </row>
    <row r="559" spans="1:23" s="1" customForma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W559" s="112"/>
    </row>
    <row r="560" spans="1:23" s="1" customForma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W560" s="112"/>
    </row>
    <row r="561" spans="1:23" s="1" customForma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W561" s="112"/>
    </row>
    <row r="562" spans="1:23" s="1" customForma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W562" s="112"/>
    </row>
    <row r="563" spans="1:23" s="1" customForma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W563" s="112"/>
    </row>
    <row r="564" spans="1:23" s="1" customForma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W564" s="112"/>
    </row>
    <row r="565" spans="1:23" s="1" customForma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W565" s="112"/>
    </row>
    <row r="566" spans="1:23" s="1" customForma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W566" s="112"/>
    </row>
    <row r="567" spans="1:23" s="1" customForma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W567" s="112"/>
    </row>
    <row r="568" spans="1:23" s="1" customForma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W568" s="112"/>
    </row>
    <row r="569" spans="1:23" s="1" customForma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W569" s="112"/>
    </row>
    <row r="570" spans="1:23" s="1" customForma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W570" s="112"/>
    </row>
    <row r="571" spans="1:23" s="1" customForma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W571" s="112"/>
    </row>
    <row r="572" spans="1:23" s="1" customForma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W572" s="112"/>
    </row>
    <row r="573" spans="1:23" s="1" customForma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W573" s="112"/>
    </row>
    <row r="574" spans="1:23" s="1" customForma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W574" s="112"/>
    </row>
    <row r="575" spans="1:23" s="1" customForma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W575" s="112"/>
    </row>
    <row r="576" spans="1:23" s="1" customForma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W576" s="112"/>
    </row>
    <row r="577" spans="1:23" s="1" customForma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W577" s="112"/>
    </row>
    <row r="578" spans="1:23" s="1" customForma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W578" s="112"/>
    </row>
    <row r="579" spans="1:23" s="1" customForma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W579" s="112"/>
    </row>
    <row r="580" spans="1:23" s="1" customForma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W580" s="112"/>
    </row>
    <row r="581" spans="1:23" s="1" customForma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W581" s="112"/>
    </row>
    <row r="582" spans="1:23" s="1" customForma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W582" s="112"/>
    </row>
    <row r="583" spans="1:23" s="1" customForma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W583" s="112"/>
    </row>
    <row r="584" spans="1:23" s="1" customForma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W584" s="112"/>
    </row>
    <row r="585" spans="1:23" s="1" customForma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W585" s="112"/>
    </row>
    <row r="586" spans="1:23" s="1" customForma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W586" s="112"/>
    </row>
    <row r="587" spans="1:23" s="1" customForma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W587" s="112"/>
    </row>
    <row r="588" spans="1:23" s="1" customForma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W588" s="112"/>
    </row>
    <row r="589" spans="1:23" s="1" customForma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W589" s="112"/>
    </row>
    <row r="590" spans="1:23" s="1" customForma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W590" s="112"/>
    </row>
    <row r="591" spans="1:23" s="1" customForma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W591" s="112"/>
    </row>
    <row r="592" spans="1:23" s="1" customForma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W592" s="112"/>
    </row>
    <row r="593" spans="1:23" s="1" customForma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W593" s="112"/>
    </row>
    <row r="594" spans="1:23" s="1" customForma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W594" s="112"/>
    </row>
    <row r="595" spans="1:23" s="1" customForma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W595" s="112"/>
    </row>
    <row r="596" spans="1:23" s="1" customForma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W596" s="112"/>
    </row>
    <row r="597" spans="1:23" s="1" customForma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W597" s="112"/>
    </row>
    <row r="598" spans="1:23" s="1" customForma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W598" s="112"/>
    </row>
    <row r="599" spans="1:23" s="1" customForma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W599" s="112"/>
    </row>
    <row r="600" spans="1:23" s="1" customForma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W600" s="112"/>
    </row>
    <row r="601" spans="1:23" s="1" customForma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W601" s="112"/>
    </row>
    <row r="602" spans="1:23" s="1" customForma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W602" s="112"/>
    </row>
    <row r="603" spans="1:23" s="1" customForma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W603" s="112"/>
    </row>
    <row r="604" spans="1:23" s="1" customForma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W604" s="112"/>
    </row>
    <row r="605" spans="1:23" s="1" customForma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W605" s="112"/>
    </row>
    <row r="606" spans="1:23" s="1" customForma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W606" s="112"/>
    </row>
    <row r="607" spans="1:23" s="1" customForma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W607" s="112"/>
    </row>
    <row r="608" spans="1:23" s="1" customForma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W608" s="112"/>
    </row>
    <row r="609" spans="1:23" s="1" customForma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W609" s="112"/>
    </row>
    <row r="610" spans="1:23" s="1" customForma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W610" s="112"/>
    </row>
    <row r="611" spans="1:23" s="1" customForma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W611" s="112"/>
    </row>
    <row r="612" spans="1:23" s="1" customForma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W612" s="112"/>
    </row>
    <row r="613" spans="1:23" s="1" customForma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W613" s="112"/>
    </row>
    <row r="614" spans="1:23" s="1" customForma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W614" s="112"/>
    </row>
    <row r="615" spans="1:23" s="1" customForma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W615" s="112"/>
    </row>
    <row r="616" spans="1:23" s="1" customForma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W616" s="112"/>
    </row>
    <row r="617" spans="1:23" s="1" customForma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W617" s="112"/>
    </row>
    <row r="618" spans="1:23" s="1" customForma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W618" s="112"/>
    </row>
    <row r="619" spans="1:23" s="1" customForma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W619" s="112"/>
    </row>
    <row r="620" spans="1:23" s="1" customForma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W620" s="112"/>
    </row>
    <row r="621" spans="1:23" s="1" customForma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W621" s="112"/>
    </row>
    <row r="622" spans="1:23" s="1" customForma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W622" s="112"/>
    </row>
    <row r="623" spans="1:23" s="1" customForma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W623" s="112"/>
    </row>
    <row r="624" spans="1:23" s="1" customForma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W624" s="112"/>
    </row>
    <row r="625" spans="1:23" s="1" customForma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W625" s="112"/>
    </row>
    <row r="626" spans="1:23" s="1" customForma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W626" s="112"/>
    </row>
    <row r="627" spans="1:23" s="1" customForma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W627" s="112"/>
    </row>
    <row r="628" spans="1:23" s="1" customForma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W628" s="112"/>
    </row>
    <row r="629" spans="1:23" s="1" customForma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W629" s="112"/>
    </row>
    <row r="630" spans="1:23" s="1" customForma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W630" s="112"/>
    </row>
    <row r="631" spans="1:23" s="1" customForma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W631" s="112"/>
    </row>
    <row r="632" spans="1:23" s="1" customForma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W632" s="112"/>
    </row>
    <row r="633" spans="1:23" s="1" customForma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W633" s="112"/>
    </row>
    <row r="634" spans="1:23" s="1" customForma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W634" s="112"/>
    </row>
    <row r="635" spans="1:23" s="1" customForma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W635" s="112"/>
    </row>
    <row r="636" spans="1:23" s="1" customForma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W636" s="112"/>
    </row>
    <row r="637" spans="1:23" s="1" customForma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W637" s="112"/>
    </row>
    <row r="638" spans="1:23" s="1" customForma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W638" s="112"/>
    </row>
    <row r="639" spans="1:23" s="1" customForma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W639" s="112"/>
    </row>
    <row r="640" spans="1:23" s="1" customForma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W640" s="112"/>
    </row>
    <row r="641" spans="1:23" s="1" customForma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W641" s="112"/>
    </row>
    <row r="642" spans="1:23" s="1" customForma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W642" s="112"/>
    </row>
    <row r="643" spans="1:23" s="1" customForma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W643" s="112"/>
    </row>
    <row r="644" spans="1:23" s="1" customForma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W644" s="112"/>
    </row>
    <row r="645" spans="1:23" s="1" customForma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W645" s="112"/>
    </row>
    <row r="646" spans="1:23" s="1" customForma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W646" s="112"/>
    </row>
    <row r="647" spans="1:23" s="1" customForma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W647" s="112"/>
    </row>
    <row r="648" spans="1:23" s="1" customForma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W648" s="112"/>
    </row>
    <row r="649" spans="1:23" s="1" customForma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W649" s="112"/>
    </row>
    <row r="650" spans="1:23" s="1" customForma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W650" s="112"/>
    </row>
    <row r="651" spans="1:23" s="1" customForma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W651" s="112"/>
    </row>
    <row r="652" spans="1:23" s="1" customForma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W652" s="112"/>
    </row>
    <row r="653" spans="1:23" s="1" customForma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W653" s="112"/>
    </row>
    <row r="654" spans="1:23" s="1" customForma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W654" s="112"/>
    </row>
    <row r="655" spans="1:23" s="1" customForma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W655" s="112"/>
    </row>
    <row r="656" spans="1:23" s="1" customForma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W656" s="112"/>
    </row>
    <row r="657" spans="1:23" s="1" customForma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W657" s="112"/>
    </row>
    <row r="658" spans="1:23" s="1" customForma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W658" s="112"/>
    </row>
    <row r="659" spans="1:23" s="1" customForma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W659" s="112"/>
    </row>
    <row r="660" spans="1:23" s="1" customForma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W660" s="112"/>
    </row>
    <row r="661" spans="1:23" s="1" customForma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W661" s="112"/>
    </row>
    <row r="662" spans="1:23" s="1" customForma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W662" s="112"/>
    </row>
    <row r="663" spans="1:23" s="1" customForma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W663" s="112"/>
    </row>
    <row r="664" spans="1:23" s="1" customForma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W664" s="112"/>
    </row>
    <row r="665" spans="1:23" s="1" customForma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W665" s="112"/>
    </row>
    <row r="666" spans="1:23" s="1" customForma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W666" s="112"/>
    </row>
    <row r="667" spans="1:23" s="1" customForma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W667" s="112"/>
    </row>
    <row r="668" spans="1:23" s="1" customForma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W668" s="112"/>
    </row>
    <row r="669" spans="1:23" s="1" customForma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W669" s="112"/>
    </row>
    <row r="670" spans="1:23" s="1" customForma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W670" s="112"/>
    </row>
    <row r="671" spans="1:23" s="1" customForma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W671" s="112"/>
    </row>
    <row r="672" spans="1:23" s="1" customForma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W672" s="112"/>
    </row>
    <row r="673" spans="1:23" s="1" customForma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W673" s="112"/>
    </row>
    <row r="674" spans="1:23" s="1" customForma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W674" s="112"/>
    </row>
    <row r="675" spans="1:23" s="1" customForma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W675" s="112"/>
    </row>
    <row r="676" spans="1:23" s="1" customForma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W676" s="112"/>
    </row>
    <row r="677" spans="1:23" s="1" customForma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W677" s="112"/>
    </row>
    <row r="678" spans="1:23" s="1" customForma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W678" s="112"/>
    </row>
    <row r="679" spans="1:23" s="1" customForma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W679" s="112"/>
    </row>
    <row r="680" spans="1:23" s="1" customForma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W680" s="112"/>
    </row>
    <row r="681" spans="1:23" s="1" customForma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W681" s="112"/>
    </row>
    <row r="682" spans="1:23" s="1" customForma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W682" s="112"/>
    </row>
    <row r="683" spans="1:23" s="1" customForma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W683" s="112"/>
    </row>
    <row r="684" spans="1:23" s="1" customForma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W684" s="112"/>
    </row>
    <row r="685" spans="1:23" s="1" customForma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W685" s="112"/>
    </row>
    <row r="686" spans="1:23" s="1" customForma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W686" s="112"/>
    </row>
    <row r="687" spans="1:23" s="1" customForma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W687" s="112"/>
    </row>
    <row r="688" spans="1:23" s="1" customForma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W688" s="112"/>
    </row>
    <row r="689" spans="1:23" s="1" customForma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W689" s="112"/>
    </row>
    <row r="690" spans="1:23" s="1" customForma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W690" s="112"/>
    </row>
    <row r="691" spans="1:23" s="1" customForma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W691" s="112"/>
    </row>
    <row r="692" spans="1:23" s="1" customForma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W692" s="112"/>
    </row>
    <row r="693" spans="1:23" s="1" customForma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W693" s="112"/>
    </row>
    <row r="694" spans="1:23" s="1" customForma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W694" s="112"/>
    </row>
    <row r="695" spans="1:23" s="1" customForma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W695" s="112"/>
    </row>
    <row r="696" spans="1:23" s="1" customForma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W696" s="112"/>
    </row>
    <row r="697" spans="1:23" s="1" customForma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W697" s="112"/>
    </row>
    <row r="698" spans="1:23" s="1" customForma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W698" s="112"/>
    </row>
    <row r="699" spans="1:23" s="1" customForma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W699" s="112"/>
    </row>
    <row r="700" spans="1:23" s="1" customForma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W700" s="112"/>
    </row>
    <row r="701" spans="1:23" s="1" customForma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W701" s="112"/>
    </row>
    <row r="702" spans="1:23" s="1" customForma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W702" s="112"/>
    </row>
    <row r="703" spans="1:23" s="1" customForma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W703" s="112"/>
    </row>
    <row r="704" spans="1:23" s="1" customForma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W704" s="112"/>
    </row>
    <row r="705" spans="1:23" s="1" customForma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W705" s="112"/>
    </row>
    <row r="706" spans="1:23" s="1" customForma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W706" s="112"/>
    </row>
    <row r="707" spans="1:23" s="1" customForma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W707" s="112"/>
    </row>
    <row r="708" spans="1:23" s="1" customForma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W708" s="112"/>
    </row>
    <row r="709" spans="1:23" s="1" customForma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W709" s="112"/>
    </row>
    <row r="710" spans="1:23" s="1" customForma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W710" s="112"/>
    </row>
    <row r="711" spans="1:23" s="1" customForma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W711" s="112"/>
    </row>
    <row r="712" spans="1:23" s="1" customForma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W712" s="112"/>
    </row>
    <row r="713" spans="1:23" s="1" customForma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W713" s="112"/>
    </row>
    <row r="714" spans="1:23" s="1" customForma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W714" s="112"/>
    </row>
    <row r="715" spans="1:23" s="1" customForma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W715" s="112"/>
    </row>
    <row r="716" spans="1:23" s="1" customForma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W716" s="112"/>
    </row>
    <row r="717" spans="1:23" s="1" customForma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W717" s="112"/>
    </row>
    <row r="718" spans="1:23" s="1" customForma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W718" s="112"/>
    </row>
    <row r="719" spans="1:23" s="1" customForma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W719" s="112"/>
    </row>
    <row r="720" spans="1:23" s="1" customForma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W720" s="112"/>
    </row>
    <row r="721" spans="1:23" s="1" customForma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W721" s="112"/>
    </row>
    <row r="722" spans="1:23" s="1" customForma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W722" s="112"/>
    </row>
    <row r="723" spans="1:23" s="1" customForma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W723" s="112"/>
    </row>
    <row r="724" spans="1:23" s="1" customForma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W724" s="112"/>
    </row>
    <row r="725" spans="1:23" s="1" customForma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W725" s="112"/>
    </row>
    <row r="726" spans="1:23" s="1" customForma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W726" s="112"/>
    </row>
    <row r="727" spans="1:23" s="1" customForma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W727" s="112"/>
    </row>
    <row r="728" spans="1:23" s="1" customForma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W728" s="112"/>
    </row>
    <row r="729" spans="1:23" s="1" customForma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W729" s="112"/>
    </row>
    <row r="730" spans="1:23" s="1" customForma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W730" s="112"/>
    </row>
    <row r="731" spans="1:23" s="1" customForma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W731" s="112"/>
    </row>
    <row r="732" spans="1:23" s="1" customForma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W732" s="112"/>
    </row>
    <row r="733" spans="1:23" s="1" customForma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W733" s="112"/>
    </row>
    <row r="734" spans="1:23" s="1" customForma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W734" s="112"/>
    </row>
    <row r="735" spans="1:23" s="1" customForma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W735" s="112"/>
    </row>
    <row r="736" spans="1:23" s="1" customForma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W736" s="112"/>
    </row>
    <row r="737" spans="1:23" s="1" customForma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W737" s="112"/>
    </row>
    <row r="738" spans="1:23" s="1" customForma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W738" s="112"/>
    </row>
    <row r="739" spans="1:23" s="1" customForma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W739" s="112"/>
    </row>
    <row r="740" spans="1:23" s="1" customForma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W740" s="112"/>
    </row>
    <row r="741" spans="1:23" s="1" customForma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W741" s="112"/>
    </row>
    <row r="742" spans="1:23" s="1" customForma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W742" s="112"/>
    </row>
    <row r="743" spans="1:23" s="1" customForma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W743" s="112"/>
    </row>
    <row r="744" spans="1:23" s="1" customForma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W744" s="112"/>
    </row>
    <row r="745" spans="1:23" s="1" customForma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W745" s="112"/>
    </row>
    <row r="746" spans="1:23" s="1" customForma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W746" s="112"/>
    </row>
    <row r="747" spans="1:23" s="1" customForma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W747" s="112"/>
    </row>
    <row r="748" spans="1:23" s="1" customForma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W748" s="112"/>
    </row>
    <row r="749" spans="1:23" s="1" customForma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W749" s="112"/>
    </row>
    <row r="750" spans="1:23" s="1" customForma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W750" s="112"/>
    </row>
    <row r="751" spans="1:23" s="1" customForma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W751" s="112"/>
    </row>
    <row r="752" spans="1:23" s="1" customForma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W752" s="112"/>
    </row>
    <row r="753" spans="1:23" s="1" customForma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W753" s="112"/>
    </row>
    <row r="754" spans="1:23" s="1" customForma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W754" s="112"/>
    </row>
    <row r="755" spans="1:23" s="1" customForma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W755" s="112"/>
    </row>
    <row r="756" spans="1:23" s="1" customForma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W756" s="112"/>
    </row>
    <row r="757" spans="1:23" s="1" customForma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W757" s="112"/>
    </row>
    <row r="758" spans="1:23" s="1" customForma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W758" s="112"/>
    </row>
    <row r="759" spans="1:23" s="1" customForma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W759" s="112"/>
    </row>
    <row r="760" spans="1:23" s="1" customForma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W760" s="112"/>
    </row>
    <row r="761" spans="1:23" s="1" customForma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W761" s="112"/>
    </row>
    <row r="762" spans="1:23" s="1" customForma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W762" s="112"/>
    </row>
    <row r="763" spans="1:23" s="1" customForma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W763" s="112"/>
    </row>
    <row r="764" spans="1:23" s="1" customForma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W764" s="112"/>
    </row>
    <row r="765" spans="1:23" s="1" customForma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W765" s="112"/>
    </row>
    <row r="766" spans="1:23" s="1" customForma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W766" s="112"/>
    </row>
    <row r="767" spans="1:23" s="1" customForma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W767" s="112"/>
    </row>
    <row r="768" spans="1:23" s="1" customForma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W768" s="112"/>
    </row>
    <row r="769" spans="1:23" s="1" customForma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W769" s="112"/>
    </row>
    <row r="770" spans="1:23" s="1" customForma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W770" s="112"/>
    </row>
    <row r="771" spans="1:23" s="1" customForma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W771" s="112"/>
    </row>
    <row r="772" spans="1:23" s="1" customForma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W772" s="112"/>
    </row>
    <row r="773" spans="1:23" s="1" customForma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W773" s="112"/>
    </row>
    <row r="774" spans="1:23" s="1" customForma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W774" s="112"/>
    </row>
    <row r="775" spans="1:23" s="1" customForma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W775" s="112"/>
    </row>
    <row r="776" spans="1:23" s="1" customForma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W776" s="112"/>
    </row>
    <row r="777" spans="1:23" s="1" customForma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W777" s="112"/>
    </row>
    <row r="778" spans="1:23" s="1" customForma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W778" s="112"/>
    </row>
    <row r="779" spans="1:23" s="1" customForma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W779" s="112"/>
    </row>
    <row r="780" spans="1:23" s="1" customForma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W780" s="112"/>
    </row>
    <row r="781" spans="1:23" s="1" customForma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W781" s="112"/>
    </row>
    <row r="782" spans="1:23" s="1" customForma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W782" s="112"/>
    </row>
    <row r="783" spans="1:23" s="1" customForma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W783" s="112"/>
    </row>
    <row r="784" spans="1:23" s="1" customForma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W784" s="112"/>
    </row>
    <row r="785" spans="1:23" s="1" customForma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W785" s="112"/>
    </row>
    <row r="786" spans="1:23" s="1" customForma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W786" s="112"/>
    </row>
    <row r="787" spans="1:23" s="1" customForma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W787" s="112"/>
    </row>
    <row r="788" spans="1:23" s="1" customForma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W788" s="112"/>
    </row>
    <row r="789" spans="1:23" s="1" customForma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W789" s="112"/>
    </row>
    <row r="790" spans="1:23" s="1" customForma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W790" s="112"/>
    </row>
    <row r="791" spans="1:23" s="1" customForma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W791" s="112"/>
    </row>
    <row r="792" spans="1:23" s="1" customForma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W792" s="112"/>
    </row>
    <row r="793" spans="1:23" s="1" customForma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W793" s="112"/>
    </row>
    <row r="794" spans="1:23" s="1" customForma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W794" s="112"/>
    </row>
    <row r="795" spans="1:23" s="1" customForma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W795" s="112"/>
    </row>
    <row r="796" spans="1:23" s="1" customForma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W796" s="112"/>
    </row>
    <row r="797" spans="1:23" s="1" customForma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W797" s="112"/>
    </row>
    <row r="798" spans="1:23" s="1" customForma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W798" s="112"/>
    </row>
    <row r="799" spans="1:23" s="1" customForma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W799" s="112"/>
    </row>
    <row r="800" spans="1:23" s="1" customForma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W800" s="112"/>
    </row>
    <row r="801" spans="1:23" s="1" customForma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W801" s="112"/>
    </row>
    <row r="802" spans="1:23" s="1" customForma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W802" s="112"/>
    </row>
    <row r="803" spans="1:23" s="1" customForma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W803" s="112"/>
    </row>
    <row r="804" spans="1:23" s="1" customForma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W804" s="112"/>
    </row>
    <row r="805" spans="1:23" s="1" customForma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W805" s="112"/>
    </row>
    <row r="806" spans="1:23" s="1" customForma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W806" s="112"/>
    </row>
    <row r="807" spans="1:23" s="1" customForma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W807" s="112"/>
    </row>
    <row r="808" spans="1:23" s="1" customForma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W808" s="112"/>
    </row>
    <row r="809" spans="1:23" s="1" customForma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W809" s="112"/>
    </row>
    <row r="810" spans="1:23" s="1" customForma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W810" s="112"/>
    </row>
    <row r="811" spans="1:23" s="1" customForma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W811" s="112"/>
    </row>
    <row r="812" spans="1:23" s="1" customForma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W812" s="112"/>
    </row>
    <row r="813" spans="1:23" s="1" customForma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W813" s="112"/>
    </row>
    <row r="814" spans="1:23" s="1" customForma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W814" s="112"/>
    </row>
    <row r="815" spans="1:23" s="1" customForma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W815" s="112"/>
    </row>
    <row r="816" spans="1:23" s="1" customForma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W816" s="112"/>
    </row>
    <row r="817" spans="1:23" s="1" customForma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W817" s="112"/>
    </row>
    <row r="818" spans="1:23" s="1" customForma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W818" s="112"/>
    </row>
    <row r="819" spans="1:23" s="1" customForma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W819" s="112"/>
    </row>
    <row r="820" spans="1:23" s="1" customForma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W820" s="112"/>
    </row>
    <row r="821" spans="1:23" s="1" customForma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W821" s="112"/>
    </row>
    <row r="822" spans="1:23" s="1" customForma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W822" s="112"/>
    </row>
    <row r="823" spans="1:23" s="1" customForma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W823" s="112"/>
    </row>
    <row r="824" spans="1:23" s="1" customForma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W824" s="112"/>
    </row>
    <row r="825" spans="1:23" s="1" customForma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W825" s="112"/>
    </row>
    <row r="826" spans="1:23" s="1" customForma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W826" s="112"/>
    </row>
    <row r="827" spans="1:23" s="1" customForma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W827" s="112"/>
    </row>
    <row r="828" spans="1:23" s="1" customForma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W828" s="112"/>
    </row>
    <row r="829" spans="1:23" s="1" customForma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W829" s="112"/>
    </row>
    <row r="830" spans="1:23" s="1" customForma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W830" s="112"/>
    </row>
    <row r="831" spans="1:23" s="1" customForma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W831" s="112"/>
    </row>
    <row r="832" spans="1:23" s="1" customForma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W832" s="112"/>
    </row>
    <row r="833" spans="1:23" s="1" customForma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W833" s="112"/>
    </row>
    <row r="834" spans="1:23" s="1" customForma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W834" s="112"/>
    </row>
    <row r="835" spans="1:23" s="1" customForma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W835" s="112"/>
    </row>
    <row r="836" spans="1:23" s="1" customForma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W836" s="112"/>
    </row>
    <row r="837" spans="1:23" s="1" customForma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W837" s="112"/>
    </row>
    <row r="838" spans="1:23" s="1" customForma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W838" s="112"/>
    </row>
    <row r="839" spans="1:23" s="1" customForma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W839" s="112"/>
    </row>
    <row r="840" spans="1:23" s="1" customForma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W840" s="112"/>
    </row>
    <row r="841" spans="1:23" s="1" customForma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W841" s="112"/>
    </row>
    <row r="842" spans="1:23" s="1" customForma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W842" s="112"/>
    </row>
    <row r="843" spans="1:23" s="1" customForma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W843" s="112"/>
    </row>
    <row r="844" spans="1:23" s="1" customForma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W844" s="112"/>
    </row>
    <row r="845" spans="1:23" s="1" customForma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W845" s="112"/>
    </row>
    <row r="846" spans="1:23" s="1" customForma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W846" s="112"/>
    </row>
    <row r="847" spans="1:23" s="1" customForma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W847" s="112"/>
    </row>
    <row r="848" spans="1:23" s="1" customForma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W848" s="112"/>
    </row>
    <row r="849" spans="1:23" s="1" customForma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W849" s="112"/>
    </row>
    <row r="850" spans="1:23" s="1" customForma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W850" s="112"/>
    </row>
    <row r="851" spans="1:23" s="1" customForma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W851" s="112"/>
    </row>
    <row r="852" spans="1:23" s="1" customForma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W852" s="112"/>
    </row>
    <row r="853" spans="1:23" s="1" customForma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W853" s="112"/>
    </row>
    <row r="854" spans="1:23" s="1" customForma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W854" s="112"/>
    </row>
    <row r="855" spans="1:23" s="1" customForma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W855" s="112"/>
    </row>
    <row r="856" spans="1:23" s="1" customForma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W856" s="112"/>
    </row>
    <row r="857" spans="1:23" s="1" customForma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W857" s="112"/>
    </row>
    <row r="858" spans="1:23" s="1" customForma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W858" s="112"/>
    </row>
    <row r="859" spans="1:23" s="1" customForma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W859" s="112"/>
    </row>
    <row r="860" spans="1:23" s="1" customForma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W860" s="112"/>
    </row>
    <row r="861" spans="1:23" s="1" customForma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W861" s="112"/>
    </row>
    <row r="862" spans="1:23" s="1" customForma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W862" s="112"/>
    </row>
    <row r="863" spans="1:23" s="1" customForma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W863" s="112"/>
    </row>
    <row r="864" spans="1:23" s="1" customForma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W864" s="112"/>
    </row>
    <row r="865" spans="1:23" s="1" customForma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W865" s="112"/>
    </row>
    <row r="866" spans="1:23" s="1" customForma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W866" s="112"/>
    </row>
    <row r="867" spans="1:23" s="1" customForma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W867" s="112"/>
    </row>
    <row r="868" spans="1:23" s="1" customForma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W868" s="112"/>
    </row>
    <row r="869" spans="1:23" s="1" customForma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W869" s="112"/>
    </row>
    <row r="870" spans="1:23" s="1" customForma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W870" s="112"/>
    </row>
    <row r="871" spans="1:23" s="1" customForma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W871" s="112"/>
    </row>
    <row r="872" spans="1:23" s="1" customForma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W872" s="112"/>
    </row>
    <row r="873" spans="1:23" s="1" customForma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W873" s="112"/>
    </row>
    <row r="874" spans="1:23" s="1" customForma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W874" s="112"/>
    </row>
    <row r="875" spans="1:23" s="1" customForma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W875" s="112"/>
    </row>
    <row r="876" spans="1:23" s="1" customForma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W876" s="112"/>
    </row>
    <row r="877" spans="1:23" s="1" customForma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W877" s="112"/>
    </row>
    <row r="878" spans="1:23" s="1" customForma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W878" s="112"/>
    </row>
    <row r="879" spans="1:23" s="1" customForma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W879" s="112"/>
    </row>
    <row r="880" spans="1:23" s="1" customForma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W880" s="112"/>
    </row>
    <row r="881" spans="1:23" s="1" customForma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W881" s="112"/>
    </row>
    <row r="882" spans="1:23" s="1" customForma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W882" s="112"/>
    </row>
    <row r="883" spans="1:23" s="1" customForma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W883" s="112"/>
    </row>
    <row r="884" spans="1:23" s="1" customForma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W884" s="112"/>
    </row>
    <row r="885" spans="1:23" s="1" customForma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W885" s="112"/>
    </row>
    <row r="886" spans="1:23" s="1" customForma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W886" s="112"/>
    </row>
    <row r="887" spans="1:23" s="1" customForma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W887" s="112"/>
    </row>
    <row r="888" spans="1:23" s="1" customForma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W888" s="112"/>
    </row>
    <row r="889" spans="1:23" s="1" customForma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W889" s="112"/>
    </row>
    <row r="890" spans="1:23" s="1" customForma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W890" s="112"/>
    </row>
    <row r="891" spans="1:23" s="1" customForma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W891" s="112"/>
    </row>
    <row r="892" spans="1:23" s="1" customForma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W892" s="112"/>
    </row>
    <row r="893" spans="1:23" s="1" customForma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W893" s="112"/>
    </row>
    <row r="894" spans="1:23" s="1" customForma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W894" s="112"/>
    </row>
    <row r="895" spans="1:23" s="1" customForma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W895" s="112"/>
    </row>
    <row r="896" spans="1:23" s="1" customForma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W896" s="112"/>
    </row>
    <row r="897" spans="1:23" s="1" customForma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W897" s="112"/>
    </row>
    <row r="898" spans="1:23" s="1" customForma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W898" s="112"/>
    </row>
    <row r="899" spans="1:23" s="1" customForma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W899" s="112"/>
    </row>
    <row r="900" spans="1:23" s="1" customForma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W900" s="112"/>
    </row>
    <row r="901" spans="1:23" s="1" customForma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W901" s="112"/>
    </row>
    <row r="902" spans="1:23" s="1" customForma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W902" s="112"/>
    </row>
    <row r="903" spans="1:23" s="1" customForma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W903" s="112"/>
    </row>
    <row r="904" spans="1:23" s="1" customForma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W904" s="112"/>
    </row>
    <row r="905" spans="1:23" s="1" customForma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W905" s="112"/>
    </row>
    <row r="906" spans="1:23" s="1" customForma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W906" s="112"/>
    </row>
    <row r="907" spans="1:23" s="1" customForma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W907" s="112"/>
    </row>
    <row r="908" spans="1:23" s="1" customForma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W908" s="112"/>
    </row>
    <row r="909" spans="1:23" s="1" customForma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W909" s="112"/>
    </row>
    <row r="910" spans="1:23" s="1" customForma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W910" s="112"/>
    </row>
    <row r="911" spans="1:23" s="1" customForma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W911" s="112"/>
    </row>
    <row r="912" spans="1:23" s="1" customForma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W912" s="112"/>
    </row>
    <row r="913" spans="1:23" s="1" customForma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W913" s="112"/>
    </row>
    <row r="914" spans="1:23" s="1" customForma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W914" s="112"/>
    </row>
    <row r="915" spans="1:23" s="1" customForma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W915" s="112"/>
    </row>
    <row r="916" spans="1:23" s="1" customForma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W916" s="112"/>
    </row>
    <row r="917" spans="1:23" s="1" customForma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W917" s="112"/>
    </row>
    <row r="918" spans="1:23" s="1" customForma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W918" s="112"/>
    </row>
    <row r="919" spans="1:23" s="1" customForma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W919" s="112"/>
    </row>
    <row r="920" spans="1:23" s="1" customForma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W920" s="112"/>
    </row>
    <row r="921" spans="1:23" s="1" customForma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W921" s="112"/>
    </row>
    <row r="922" spans="1:23" s="1" customForma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W922" s="112"/>
    </row>
    <row r="923" spans="1:23" s="1" customForma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W923" s="112"/>
    </row>
    <row r="924" spans="1:23" s="1" customForma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W924" s="112"/>
    </row>
    <row r="925" spans="1:23" s="1" customForma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W925" s="112"/>
    </row>
    <row r="926" spans="1:23" s="1" customForma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W926" s="112"/>
    </row>
    <row r="927" spans="1:23" s="1" customForma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W927" s="112"/>
    </row>
    <row r="928" spans="1:23" s="1" customForma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W928" s="112"/>
    </row>
    <row r="929" spans="1:23" s="1" customForma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W929" s="112"/>
    </row>
    <row r="930" spans="1:23" s="1" customForma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W930" s="112"/>
    </row>
    <row r="931" spans="1:23" s="1" customForma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W931" s="112"/>
    </row>
    <row r="932" spans="1:23" s="1" customForma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W932" s="112"/>
    </row>
    <row r="933" spans="1:23" s="1" customForma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W933" s="112"/>
    </row>
    <row r="934" spans="1:23" s="1" customForma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W934" s="112"/>
    </row>
    <row r="935" spans="1:23" s="1" customForma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W935" s="112"/>
    </row>
    <row r="936" spans="1:23" s="1" customForma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W936" s="112"/>
    </row>
    <row r="937" spans="1:23" s="1" customForma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W937" s="112"/>
    </row>
    <row r="938" spans="1:23" s="1" customForma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W938" s="112"/>
    </row>
    <row r="939" spans="1:23" s="1" customForma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W939" s="112"/>
    </row>
    <row r="940" spans="1:23" s="1" customForma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W940" s="112"/>
    </row>
    <row r="941" spans="1:23" s="1" customForma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W941" s="112"/>
    </row>
    <row r="942" spans="1:23" s="1" customForma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W942" s="112"/>
    </row>
    <row r="943" spans="1:23" s="1" customForma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W943" s="112"/>
    </row>
    <row r="944" spans="1:23" s="1" customForma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W944" s="112"/>
    </row>
    <row r="945" spans="1:23" s="1" customForma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W945" s="112"/>
    </row>
    <row r="946" spans="1:23" s="1" customForma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W946" s="112"/>
    </row>
    <row r="947" spans="1:23" s="1" customForma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W947" s="112"/>
    </row>
    <row r="948" spans="1:23" s="1" customForma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W948" s="112"/>
    </row>
    <row r="949" spans="1:23" s="1" customForma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W949" s="112"/>
    </row>
    <row r="950" spans="1:23" s="1" customForma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W950" s="112"/>
    </row>
    <row r="951" spans="1:23" s="1" customForma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W951" s="112"/>
    </row>
    <row r="952" spans="1:23" s="1" customForma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W952" s="112"/>
    </row>
    <row r="953" spans="1:23" s="1" customForma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W953" s="112"/>
    </row>
    <row r="954" spans="1:23" s="1" customForma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W954" s="112"/>
    </row>
    <row r="955" spans="1:23" s="1" customForma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W955" s="112"/>
    </row>
    <row r="956" spans="1:23" s="1" customForma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W956" s="112"/>
    </row>
    <row r="957" spans="1:23" s="1" customForma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W957" s="112"/>
    </row>
    <row r="958" spans="1:23" s="1" customForma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W958" s="112"/>
    </row>
    <row r="959" spans="1:23" s="1" customForma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W959" s="112"/>
    </row>
    <row r="960" spans="1:23" s="1" customForma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W960" s="112"/>
    </row>
    <row r="961" spans="1:23" s="1" customForma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W961" s="112"/>
    </row>
    <row r="962" spans="1:23" s="1" customForma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W962" s="112"/>
    </row>
    <row r="963" spans="1:23" s="1" customForma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W963" s="112"/>
    </row>
    <row r="964" spans="1:23" s="1" customForma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W964" s="112"/>
    </row>
    <row r="965" spans="1:23" s="1" customForma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W965" s="112"/>
    </row>
    <row r="966" spans="1:23" s="1" customForma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W966" s="112"/>
    </row>
    <row r="967" spans="1:23" s="1" customForma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W967" s="112"/>
    </row>
    <row r="968" spans="1:23" s="1" customForma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W968" s="112"/>
    </row>
    <row r="969" spans="1:23" s="1" customForma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W969" s="112"/>
    </row>
    <row r="970" spans="1:23" s="1" customForma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W970" s="112"/>
    </row>
    <row r="971" spans="1:23" s="1" customForma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W971" s="112"/>
    </row>
    <row r="972" spans="1:23" s="1" customForma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W972" s="112"/>
    </row>
    <row r="973" spans="1:23" s="1" customForma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W973" s="112"/>
    </row>
    <row r="974" spans="1:23" s="1" customForma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W974" s="112"/>
    </row>
    <row r="975" spans="1:23" s="1" customForma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W975" s="112"/>
    </row>
    <row r="976" spans="1:23" s="1" customForma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W976" s="112"/>
    </row>
    <row r="977" spans="1:23" s="1" customForma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W977" s="112"/>
    </row>
    <row r="978" spans="1:23" s="1" customForma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W978" s="112"/>
    </row>
    <row r="979" spans="1:23" s="1" customForma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W979" s="112"/>
    </row>
    <row r="980" spans="1:23" s="1" customForma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W980" s="112"/>
    </row>
    <row r="981" spans="1:23" s="1" customForma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W981" s="112"/>
    </row>
    <row r="982" spans="1:23" s="1" customForma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W982" s="112"/>
    </row>
    <row r="983" spans="1:23" s="1" customForma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W983" s="112"/>
    </row>
    <row r="984" spans="1:23" s="1" customForma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W984" s="112"/>
    </row>
    <row r="985" spans="1:23" s="1" customForma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W985" s="112"/>
    </row>
    <row r="986" spans="1:23" s="1" customForma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W986" s="112"/>
    </row>
    <row r="987" spans="1:23" s="1" customForma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W987" s="112"/>
    </row>
    <row r="988" spans="1:23" s="1" customForma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W988" s="112"/>
    </row>
    <row r="989" spans="1:23" s="1" customForma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W989" s="112"/>
    </row>
    <row r="990" spans="1:23" s="1" customForma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W990" s="112"/>
    </row>
    <row r="991" spans="1:23" s="1" customForma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W991" s="112"/>
    </row>
    <row r="992" spans="1:23" s="1" customForma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W992" s="112"/>
    </row>
    <row r="993" spans="1:23" s="1" customForma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W993" s="112"/>
    </row>
    <row r="994" spans="1:23" s="1" customForma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W994" s="112"/>
    </row>
    <row r="995" spans="1:23" s="1" customForma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W995" s="112"/>
    </row>
    <row r="996" spans="1:23" s="1" customForma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W996" s="112"/>
    </row>
    <row r="997" spans="1:23" s="1" customForma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W997" s="112"/>
    </row>
    <row r="998" spans="1:23" s="1" customForma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W998" s="112"/>
    </row>
    <row r="999" spans="1:23" s="1" customForma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W999" s="112"/>
    </row>
    <row r="1000" spans="1:23" s="1" customForma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W1000" s="112"/>
    </row>
    <row r="1001" spans="1:23" s="1" customForma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W1001" s="112"/>
    </row>
    <row r="1002" spans="1:23" s="1" customForma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W1002" s="112"/>
    </row>
    <row r="1003" spans="1:23" s="1" customForma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W1003" s="112"/>
    </row>
    <row r="1004" spans="1:23" s="1" customForma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W1004" s="112"/>
    </row>
    <row r="1005" spans="1:23" s="1" customForma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W1005" s="112"/>
    </row>
    <row r="1006" spans="1:23" s="1" customForma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W1006" s="112"/>
    </row>
    <row r="1007" spans="1:23" s="1" customForma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W1007" s="112"/>
    </row>
    <row r="1008" spans="1:23" s="1" customForma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W1008" s="112"/>
    </row>
    <row r="1009" spans="1:23" s="1" customForma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W1009" s="112"/>
    </row>
    <row r="1010" spans="1:23" s="1" customForma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W1010" s="112"/>
    </row>
    <row r="1011" spans="1:23" s="1" customForma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W1011" s="112"/>
    </row>
    <row r="1012" spans="1:23" s="1" customForma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W1012" s="112"/>
    </row>
    <row r="1013" spans="1:23" s="1" customForma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W1013" s="112"/>
    </row>
    <row r="1014" spans="1:23" s="1" customForma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W1014" s="112"/>
    </row>
    <row r="1015" spans="1:23" s="1" customForma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W1015" s="112"/>
    </row>
    <row r="1016" spans="1:23" s="1" customForma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W1016" s="112"/>
    </row>
    <row r="1017" spans="1:23" s="1" customFormat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W1017" s="112"/>
    </row>
    <row r="1018" spans="1:23" s="1" customFormat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W1018" s="112"/>
    </row>
    <row r="1019" spans="1:23" s="1" customFormat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W1019" s="112"/>
    </row>
    <row r="1020" spans="1:23" s="1" customFormat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W1020" s="112"/>
    </row>
    <row r="1021" spans="1:23" s="1" customFormat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W1021" s="112"/>
    </row>
    <row r="1022" spans="1:23" s="1" customFormat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W1022" s="112"/>
    </row>
    <row r="1023" spans="1:23" s="1" customFormat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W1023" s="112"/>
    </row>
    <row r="1024" spans="1:23" s="1" customFormat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W1024" s="112"/>
    </row>
    <row r="1025" spans="1:23" s="1" customFormat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W1025" s="112"/>
    </row>
    <row r="1026" spans="1:23" s="1" customFormat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W1026" s="112"/>
    </row>
    <row r="1027" spans="1:23" s="1" customFormat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W1027" s="112"/>
    </row>
    <row r="1028" spans="1:23" s="1" customFormat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W1028" s="112"/>
    </row>
    <row r="1029" spans="1:23" s="1" customFormat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W1029" s="112"/>
    </row>
    <row r="1030" spans="1:23" s="1" customFormat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W1030" s="112"/>
    </row>
    <row r="1031" spans="1:23" s="1" customFormat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W1031" s="112"/>
    </row>
    <row r="1032" spans="1:23" s="1" customFormat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W1032" s="112"/>
    </row>
    <row r="1033" spans="1:23" s="1" customFormat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W1033" s="112"/>
    </row>
    <row r="1034" spans="1:23" s="1" customFormat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W1034" s="112"/>
    </row>
    <row r="1035" spans="1:23" s="1" customFormat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W1035" s="112"/>
    </row>
    <row r="1036" spans="1:23" s="1" customFormat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W1036" s="112"/>
    </row>
    <row r="1037" spans="1:23" s="1" customFormat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W1037" s="112"/>
    </row>
    <row r="1038" spans="1:23" s="1" customFormat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W1038" s="112"/>
    </row>
    <row r="1039" spans="1:23" s="1" customFormat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W1039" s="112"/>
    </row>
    <row r="1040" spans="1:23" s="1" customFormat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W1040" s="112"/>
    </row>
    <row r="1041" spans="1:23" s="1" customFormat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W1041" s="112"/>
    </row>
    <row r="1042" spans="1:23" s="1" customFormat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W1042" s="112"/>
    </row>
    <row r="1043" spans="1:23" s="1" customFormat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W1043" s="112"/>
    </row>
    <row r="1044" spans="1:23" s="1" customFormat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W1044" s="112"/>
    </row>
    <row r="1045" spans="1:23" s="1" customFormat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W1045" s="112"/>
    </row>
    <row r="1046" spans="1:23" s="1" customFormat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W1046" s="112"/>
    </row>
    <row r="1047" spans="1:23" s="1" customFormat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W1047" s="112"/>
    </row>
    <row r="1048" spans="1:23" s="1" customFormat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W1048" s="112"/>
    </row>
    <row r="1049" spans="1:23" s="1" customFormat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W1049" s="112"/>
    </row>
    <row r="1050" spans="1:23" s="1" customFormat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W1050" s="112"/>
    </row>
    <row r="1051" spans="1:23" s="1" customFormat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W1051" s="112"/>
    </row>
    <row r="1052" spans="1:23" s="1" customFormat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W1052" s="112"/>
    </row>
    <row r="1053" spans="1:23" s="1" customFormat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W1053" s="112"/>
    </row>
    <row r="1054" spans="1:23" s="1" customFormat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W1054" s="112"/>
    </row>
    <row r="1055" spans="1:23" s="1" customFormat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W1055" s="112"/>
    </row>
    <row r="1056" spans="1:23" s="1" customFormat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W1056" s="112"/>
    </row>
    <row r="1057" spans="1:23" s="1" customFormat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W1057" s="112"/>
    </row>
    <row r="1058" spans="1:23" s="1" customFormat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W1058" s="112"/>
    </row>
    <row r="1059" spans="1:23" s="1" customFormat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W1059" s="112"/>
    </row>
    <row r="1060" spans="1:23" s="1" customFormat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W1060" s="112"/>
    </row>
    <row r="1061" spans="1:23" s="1" customFormat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W1061" s="112"/>
    </row>
    <row r="1062" spans="1:23" s="1" customFormat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W1062" s="112"/>
    </row>
    <row r="1063" spans="1:23" s="1" customFormat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W1063" s="112"/>
    </row>
    <row r="1064" spans="1:23" s="1" customFormat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W1064" s="112"/>
    </row>
    <row r="1065" spans="1:23" s="1" customFormat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W1065" s="112"/>
    </row>
    <row r="1066" spans="1:23" s="1" customFormat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W1066" s="112"/>
    </row>
    <row r="1067" spans="1:23" s="1" customFormat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W1067" s="112"/>
    </row>
    <row r="1068" spans="1:23" s="1" customFormat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W1068" s="112"/>
    </row>
    <row r="1069" spans="1:23" s="1" customFormat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W1069" s="112"/>
    </row>
    <row r="1070" spans="1:23" s="1" customFormat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W1070" s="112"/>
    </row>
    <row r="1071" spans="1:23" s="1" customFormat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W1071" s="112"/>
    </row>
    <row r="1072" spans="1:23" s="1" customFormat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W1072" s="112"/>
    </row>
    <row r="1073" spans="1:23" s="1" customFormat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W1073" s="112"/>
    </row>
    <row r="1074" spans="1:23" s="1" customFormat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W1074" s="112"/>
    </row>
    <row r="1075" spans="1:23" s="1" customFormat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W1075" s="112"/>
    </row>
    <row r="1076" spans="1:23" s="1" customFormat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W1076" s="112"/>
    </row>
    <row r="1077" spans="1:23" s="1" customFormat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W1077" s="112"/>
    </row>
    <row r="1078" spans="1:23" s="1" customFormat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W1078" s="112"/>
    </row>
    <row r="1079" spans="1:23" s="1" customFormat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W1079" s="112"/>
    </row>
    <row r="1080" spans="1:23" s="1" customFormat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W1080" s="112"/>
    </row>
    <row r="1081" spans="1:23" s="1" customFormat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W1081" s="112"/>
    </row>
    <row r="1082" spans="1:23" s="1" customFormat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W1082" s="112"/>
    </row>
    <row r="1083" spans="1:23" s="1" customFormat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W1083" s="112"/>
    </row>
    <row r="1084" spans="1:23" s="1" customFormat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W1084" s="112"/>
    </row>
    <row r="1085" spans="1:23" s="1" customFormat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W1085" s="112"/>
    </row>
    <row r="1086" spans="1:23" s="1" customFormat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W1086" s="112"/>
    </row>
    <row r="1087" spans="1:23" s="1" customFormat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W1087" s="112"/>
    </row>
    <row r="1088" spans="1:23" s="1" customFormat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W1088" s="112"/>
    </row>
    <row r="1089" spans="1:23" s="1" customFormat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W1089" s="112"/>
    </row>
    <row r="1090" spans="1:23" s="1" customFormat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W1090" s="112"/>
    </row>
    <row r="1091" spans="1:23" s="1" customFormat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W1091" s="112"/>
    </row>
    <row r="1092" spans="1:23" s="1" customFormat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W1092" s="112"/>
    </row>
    <row r="1093" spans="1:23" s="1" customFormat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W1093" s="112"/>
    </row>
    <row r="1094" spans="1:23" s="1" customFormat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W1094" s="112"/>
    </row>
    <row r="1095" spans="1:23" s="1" customFormat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W1095" s="112"/>
    </row>
    <row r="1096" spans="1:23" s="1" customFormat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W1096" s="112"/>
    </row>
    <row r="1097" spans="1:23" s="1" customFormat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W1097" s="112"/>
    </row>
    <row r="1098" spans="1:23" s="1" customFormat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W1098" s="112"/>
    </row>
    <row r="1099" spans="1:23" s="1" customFormat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W1099" s="112"/>
    </row>
    <row r="1100" spans="1:23" s="1" customFormat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W1100" s="112"/>
    </row>
    <row r="1101" spans="1:23" s="1" customFormat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W1101" s="112"/>
    </row>
    <row r="1102" spans="1:23" s="1" customFormat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W1102" s="112"/>
    </row>
    <row r="1103" spans="1:23" s="1" customFormat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W1103" s="112"/>
    </row>
    <row r="1104" spans="1:23" s="1" customFormat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W1104" s="112"/>
    </row>
    <row r="1105" spans="1:23" s="1" customFormat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W1105" s="112"/>
    </row>
    <row r="1106" spans="1:23" s="1" customFormat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W1106" s="112"/>
    </row>
    <row r="1107" spans="1:23" s="1" customFormat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W1107" s="112"/>
    </row>
    <row r="1108" spans="1:23" s="1" customFormat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W1108" s="112"/>
    </row>
    <row r="1109" spans="1:23" s="1" customFormat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W1109" s="112"/>
    </row>
    <row r="1110" spans="1:23" s="1" customFormat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W1110" s="112"/>
    </row>
    <row r="1111" spans="1:23" s="1" customFormat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W1111" s="112"/>
    </row>
    <row r="1112" spans="1:23" s="1" customFormat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W1112" s="112"/>
    </row>
    <row r="1113" spans="1:23" s="1" customFormat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W1113" s="112"/>
    </row>
    <row r="1114" spans="1:23" s="1" customFormat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W1114" s="112"/>
    </row>
    <row r="1115" spans="1:23" s="1" customFormat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W1115" s="112"/>
    </row>
    <row r="1116" spans="1:23" s="1" customFormat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W1116" s="112"/>
    </row>
    <row r="1117" spans="1:23" s="1" customFormat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W1117" s="112"/>
    </row>
    <row r="1118" spans="1:23" s="1" customFormat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W1118" s="112"/>
    </row>
    <row r="1119" spans="1:23" s="1" customFormat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W1119" s="112"/>
    </row>
    <row r="1120" spans="1:23" s="1" customFormat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W1120" s="112"/>
    </row>
    <row r="1121" spans="1:23" s="1" customFormat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W1121" s="112"/>
    </row>
    <row r="1122" spans="1:23" s="1" customFormat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W1122" s="112"/>
    </row>
    <row r="1123" spans="1:23" s="1" customFormat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W1123" s="112"/>
    </row>
    <row r="1124" spans="1:23" s="1" customFormat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W1124" s="112"/>
    </row>
    <row r="1125" spans="1:23" s="1" customFormat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W1125" s="112"/>
    </row>
    <row r="1126" spans="1:23" s="1" customFormat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W1126" s="112"/>
    </row>
    <row r="1127" spans="1:23" s="1" customFormat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W1127" s="112"/>
    </row>
    <row r="1128" spans="1:23" s="1" customFormat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W1128" s="112"/>
    </row>
    <row r="1129" spans="1:23" s="1" customFormat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W1129" s="112"/>
    </row>
    <row r="1130" spans="1:23" s="1" customFormat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W1130" s="112"/>
    </row>
    <row r="1131" spans="1:23" s="1" customFormat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W1131" s="112"/>
    </row>
    <row r="1132" spans="1:23" s="1" customFormat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W1132" s="112"/>
    </row>
    <row r="1133" spans="1:23" s="1" customFormat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W1133" s="112"/>
    </row>
    <row r="1134" spans="1:23" s="1" customFormat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W1134" s="112"/>
    </row>
    <row r="1135" spans="1:23" s="1" customFormat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W1135" s="112"/>
    </row>
    <row r="1136" spans="1:23" s="1" customFormat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W1136" s="112"/>
    </row>
    <row r="1137" spans="1:23" s="1" customFormat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W1137" s="112"/>
    </row>
    <row r="1138" spans="1:23" s="1" customFormat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W1138" s="112"/>
    </row>
    <row r="1139" spans="1:23" s="1" customFormat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W1139" s="112"/>
    </row>
    <row r="1140" spans="1:23" s="1" customFormat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W1140" s="112"/>
    </row>
    <row r="1141" spans="1:23" s="1" customFormat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W1141" s="112"/>
    </row>
    <row r="1142" spans="1:23" s="1" customFormat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W1142" s="112"/>
    </row>
    <row r="1143" spans="1:23" s="1" customFormat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W1143" s="112"/>
    </row>
    <row r="1144" spans="1:23" s="1" customFormat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W1144" s="112"/>
    </row>
    <row r="1145" spans="1:23" s="1" customFormat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W1145" s="112"/>
    </row>
    <row r="1146" spans="1:23" s="1" customFormat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W1146" s="112"/>
    </row>
    <row r="1147" spans="1:23" s="1" customFormat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W1147" s="112"/>
    </row>
    <row r="1148" spans="1:23" s="1" customFormat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W1148" s="112"/>
    </row>
    <row r="1149" spans="1:23" s="1" customFormat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W1149" s="112"/>
    </row>
    <row r="1150" spans="1:23" s="1" customFormat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W1150" s="112"/>
    </row>
    <row r="1151" spans="1:23" s="1" customFormat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W1151" s="112"/>
    </row>
    <row r="1152" spans="1:23" s="1" customFormat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W1152" s="112"/>
    </row>
    <row r="1153" spans="1:23" s="1" customFormat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W1153" s="112"/>
    </row>
    <row r="1154" spans="1:23" s="1" customFormat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W1154" s="112"/>
    </row>
    <row r="1155" spans="1:23" s="1" customFormat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W1155" s="112"/>
    </row>
    <row r="1156" spans="1:23" s="1" customFormat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W1156" s="112"/>
    </row>
    <row r="1157" spans="1:23" s="1" customFormat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W1157" s="112"/>
    </row>
    <row r="1158" spans="1:23" s="1" customFormat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W1158" s="112"/>
    </row>
    <row r="1159" spans="1:23" s="1" customFormat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W1159" s="112"/>
    </row>
    <row r="1160" spans="1:23" s="1" customFormat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W1160" s="112"/>
    </row>
    <row r="1161" spans="1:23" s="1" customFormat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W1161" s="112"/>
    </row>
    <row r="1162" spans="1:23" s="1" customFormat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W1162" s="112"/>
    </row>
    <row r="1163" spans="1:23" s="1" customFormat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W1163" s="112"/>
    </row>
    <row r="1164" spans="1:23" s="1" customFormat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W1164" s="112"/>
    </row>
    <row r="1165" spans="1:23" s="1" customFormat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W1165" s="112"/>
    </row>
    <row r="1166" spans="1:23" s="1" customFormat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W1166" s="112"/>
    </row>
    <row r="1167" spans="1:23" s="1" customFormat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W1167" s="112"/>
    </row>
    <row r="1168" spans="1:23" s="1" customFormat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W1168" s="112"/>
    </row>
    <row r="1169" spans="1:23" s="1" customFormat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W1169" s="112"/>
    </row>
    <row r="1170" spans="1:23" s="1" customFormat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W1170" s="112"/>
    </row>
    <row r="1171" spans="1:23" s="1" customFormat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W1171" s="112"/>
    </row>
    <row r="1172" spans="1:23" s="1" customFormat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W1172" s="112"/>
    </row>
    <row r="1173" spans="1:23" s="1" customFormat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W1173" s="112"/>
    </row>
    <row r="1174" spans="1:23" s="1" customFormat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W1174" s="112"/>
    </row>
    <row r="1175" spans="1:23" s="1" customFormat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W1175" s="112"/>
    </row>
    <row r="1176" spans="1:23" s="1" customFormat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W1176" s="112"/>
    </row>
    <row r="1177" spans="1:23" s="1" customFormat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W1177" s="112"/>
    </row>
    <row r="1178" spans="1:23" s="1" customFormat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W1178" s="112"/>
    </row>
    <row r="1179" spans="1:23" s="1" customFormat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W1179" s="112"/>
    </row>
    <row r="1180" spans="1:23" s="1" customFormat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W1180" s="112"/>
    </row>
    <row r="1181" spans="1:23" s="1" customFormat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W1181" s="112"/>
    </row>
    <row r="1182" spans="1:23" s="1" customFormat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W1182" s="112"/>
    </row>
    <row r="1183" spans="1:23" s="1" customFormat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W1183" s="112"/>
    </row>
    <row r="1184" spans="1:23" s="1" customFormat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W1184" s="112"/>
    </row>
    <row r="1185" spans="1:23" s="1" customFormat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W1185" s="112"/>
    </row>
    <row r="1186" spans="1:23" s="1" customFormat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W1186" s="112"/>
    </row>
    <row r="1187" spans="1:23" s="1" customFormat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W1187" s="112"/>
    </row>
    <row r="1188" spans="1:23" s="1" customFormat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W1188" s="112"/>
    </row>
    <row r="1189" spans="1:23" s="1" customFormat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W1189" s="112"/>
    </row>
    <row r="1190" spans="1:23" s="1" customFormat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W1190" s="112"/>
    </row>
    <row r="1191" spans="1:23" s="1" customFormat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W1191" s="112"/>
    </row>
    <row r="1192" spans="1:23" s="1" customFormat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W1192" s="112"/>
    </row>
    <row r="1193" spans="1:23" s="1" customFormat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W1193" s="112"/>
    </row>
    <row r="1194" spans="1:23" s="1" customFormat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W1194" s="112"/>
    </row>
    <row r="1195" spans="1:23" s="1" customFormat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W1195" s="112"/>
    </row>
    <row r="1196" spans="1:23" s="1" customFormat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W1196" s="112"/>
    </row>
    <row r="1197" spans="1:23" s="1" customFormat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W1197" s="112"/>
    </row>
    <row r="1198" spans="1:23" s="1" customFormat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W1198" s="112"/>
    </row>
    <row r="1199" spans="1:23" s="1" customFormat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W1199" s="112"/>
    </row>
    <row r="1200" spans="1:23" s="1" customFormat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W1200" s="112"/>
    </row>
    <row r="1201" spans="1:23" s="1" customFormat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W1201" s="112"/>
    </row>
    <row r="1202" spans="1:23" s="1" customFormat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W1202" s="112"/>
    </row>
    <row r="1203" spans="1:23" s="1" customFormat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W1203" s="112"/>
    </row>
    <row r="1204" spans="1:23" s="1" customFormat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W1204" s="112"/>
    </row>
    <row r="1205" spans="1:23" s="1" customFormat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W1205" s="112"/>
    </row>
    <row r="1206" spans="1:23" s="1" customFormat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W1206" s="112"/>
    </row>
    <row r="1207" spans="1:23" s="1" customFormat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W1207" s="112"/>
    </row>
    <row r="1208" spans="1:23" s="1" customFormat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W1208" s="112"/>
    </row>
    <row r="1209" spans="1:23" s="1" customFormat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W1209" s="112"/>
    </row>
    <row r="1210" spans="1:23" s="1" customFormat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W1210" s="112"/>
    </row>
    <row r="1211" spans="1:23" s="1" customFormat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W1211" s="112"/>
    </row>
    <row r="1212" spans="1:23" s="1" customFormat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W1212" s="112"/>
    </row>
    <row r="1213" spans="1:23" s="1" customFormat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W1213" s="112"/>
    </row>
    <row r="1214" spans="1:23" s="1" customFormat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W1214" s="112"/>
    </row>
    <row r="1215" spans="1:23" s="1" customFormat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W1215" s="112"/>
    </row>
    <row r="1216" spans="1:23" s="1" customFormat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W1216" s="112"/>
    </row>
    <row r="1217" spans="1:23" s="1" customFormat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W1217" s="112"/>
    </row>
    <row r="1218" spans="1:23" s="1" customFormat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W1218" s="112"/>
    </row>
    <row r="1219" spans="1:23" s="1" customFormat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W1219" s="112"/>
    </row>
    <row r="1220" spans="1:23" s="1" customFormat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W1220" s="112"/>
    </row>
    <row r="1221" spans="1:23" s="1" customFormat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W1221" s="112"/>
    </row>
    <row r="1222" spans="1:23" s="1" customFormat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W1222" s="112"/>
    </row>
    <row r="1223" spans="1:23" s="1" customFormat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W1223" s="112"/>
    </row>
    <row r="1224" spans="1:23" s="1" customFormat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W1224" s="112"/>
    </row>
    <row r="1225" spans="1:23" s="1" customFormat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W1225" s="112"/>
    </row>
    <row r="1226" spans="1:23" s="1" customFormat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W1226" s="112"/>
    </row>
    <row r="1227" spans="1:23" s="1" customFormat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W1227" s="112"/>
    </row>
    <row r="1228" spans="1:23" s="1" customFormat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W1228" s="112"/>
    </row>
    <row r="1229" spans="1:23" s="1" customFormat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W1229" s="112"/>
    </row>
    <row r="1230" spans="1:23" s="1" customFormat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W1230" s="112"/>
    </row>
    <row r="1231" spans="1:23" s="1" customFormat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W1231" s="112"/>
    </row>
    <row r="1232" spans="1:23" s="1" customFormat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W1232" s="112"/>
    </row>
    <row r="1233" spans="1:23" s="1" customFormat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W1233" s="112"/>
    </row>
    <row r="1234" spans="1:23" s="1" customFormat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W1234" s="112"/>
    </row>
    <row r="1235" spans="1:23" s="1" customFormat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W1235" s="112"/>
    </row>
    <row r="1236" spans="1:23" s="1" customFormat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W1236" s="112"/>
    </row>
    <row r="1237" spans="1:23" s="1" customFormat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W1237" s="112"/>
    </row>
    <row r="1238" spans="1:23" s="1" customFormat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W1238" s="112"/>
    </row>
    <row r="1239" spans="1:23" s="1" customFormat="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W1239" s="112"/>
    </row>
    <row r="1240" spans="1:23" s="1" customFormat="1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W1240" s="112"/>
    </row>
    <row r="1241" spans="1:23" s="1" customFormat="1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W1241" s="112"/>
    </row>
    <row r="1242" spans="1:23" s="1" customFormat="1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W1242" s="112"/>
    </row>
    <row r="1243" spans="1:23" s="1" customFormat="1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W1243" s="112"/>
    </row>
    <row r="1244" spans="1:23" s="1" customFormat="1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W1244" s="112"/>
    </row>
    <row r="1245" spans="1:23" s="1" customFormat="1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W1245" s="112"/>
    </row>
    <row r="1246" spans="1:23" s="1" customFormat="1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W1246" s="112"/>
    </row>
    <row r="1247" spans="1:23" s="1" customFormat="1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W1247" s="112"/>
    </row>
    <row r="1248" spans="1:23" s="1" customFormat="1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W1248" s="112"/>
    </row>
    <row r="1249" spans="1:23" s="1" customFormat="1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W1249" s="112"/>
    </row>
    <row r="1250" spans="1:23" s="1" customFormat="1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W1250" s="112"/>
    </row>
    <row r="1251" spans="1:23" s="1" customFormat="1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W1251" s="112"/>
    </row>
    <row r="1252" spans="1:23" s="1" customFormat="1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W1252" s="112"/>
    </row>
    <row r="1253" spans="1:23" s="1" customFormat="1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W1253" s="112"/>
    </row>
    <row r="1254" spans="1:23" s="1" customFormat="1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W1254" s="112"/>
    </row>
    <row r="1255" spans="1:23" s="1" customFormat="1" x14ac:dyDescent="0.2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W1255" s="112"/>
    </row>
    <row r="1256" spans="1:23" s="1" customFormat="1" x14ac:dyDescent="0.25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W1256" s="112"/>
    </row>
    <row r="1257" spans="1:23" s="1" customFormat="1" x14ac:dyDescent="0.25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W1257" s="112"/>
    </row>
    <row r="1258" spans="1:23" s="1" customFormat="1" x14ac:dyDescent="0.25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W1258" s="112"/>
    </row>
    <row r="1259" spans="1:23" s="1" customFormat="1" x14ac:dyDescent="0.25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W1259" s="112"/>
    </row>
    <row r="1260" spans="1:23" s="1" customFormat="1" x14ac:dyDescent="0.25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W1260" s="112"/>
    </row>
    <row r="1261" spans="1:23" s="1" customFormat="1" x14ac:dyDescent="0.25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W1261" s="112"/>
    </row>
    <row r="1262" spans="1:23" s="1" customFormat="1" x14ac:dyDescent="0.25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W1262" s="112"/>
    </row>
    <row r="1263" spans="1:23" s="1" customFormat="1" x14ac:dyDescent="0.25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W1263" s="112"/>
    </row>
    <row r="1264" spans="1:23" s="1" customFormat="1" x14ac:dyDescent="0.25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W1264" s="112"/>
    </row>
    <row r="1265" spans="1:23" s="1" customFormat="1" x14ac:dyDescent="0.25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W1265" s="112"/>
    </row>
    <row r="1266" spans="1:23" s="1" customFormat="1" x14ac:dyDescent="0.25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W1266" s="112"/>
    </row>
    <row r="1267" spans="1:23" s="1" customFormat="1" x14ac:dyDescent="0.25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W1267" s="112"/>
    </row>
    <row r="1268" spans="1:23" s="1" customFormat="1" x14ac:dyDescent="0.25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W1268" s="112"/>
    </row>
    <row r="1269" spans="1:23" s="1" customFormat="1" x14ac:dyDescent="0.25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W1269" s="112"/>
    </row>
    <row r="1270" spans="1:23" s="1" customFormat="1" x14ac:dyDescent="0.25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W1270" s="112"/>
    </row>
    <row r="1271" spans="1:23" s="1" customFormat="1" x14ac:dyDescent="0.25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W1271" s="112"/>
    </row>
    <row r="1272" spans="1:23" s="1" customFormat="1" x14ac:dyDescent="0.25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W1272" s="112"/>
    </row>
    <row r="1273" spans="1:23" s="1" customFormat="1" x14ac:dyDescent="0.25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W1273" s="112"/>
    </row>
    <row r="1274" spans="1:23" s="1" customFormat="1" x14ac:dyDescent="0.25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W1274" s="112"/>
    </row>
    <row r="1275" spans="1:23" s="1" customFormat="1" x14ac:dyDescent="0.25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W1275" s="112"/>
    </row>
    <row r="1276" spans="1:23" s="1" customFormat="1" x14ac:dyDescent="0.25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W1276" s="112"/>
    </row>
    <row r="1277" spans="1:23" s="1" customFormat="1" x14ac:dyDescent="0.25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W1277" s="112"/>
    </row>
    <row r="1278" spans="1:23" s="1" customFormat="1" x14ac:dyDescent="0.25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W1278" s="112"/>
    </row>
    <row r="1279" spans="1:23" s="1" customFormat="1" x14ac:dyDescent="0.25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W1279" s="112"/>
    </row>
    <row r="1280" spans="1:23" s="1" customFormat="1" x14ac:dyDescent="0.25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W1280" s="112"/>
    </row>
    <row r="1281" spans="1:23" s="1" customFormat="1" x14ac:dyDescent="0.25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W1281" s="112"/>
    </row>
    <row r="1282" spans="1:23" s="1" customFormat="1" x14ac:dyDescent="0.25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W1282" s="112"/>
    </row>
    <row r="1283" spans="1:23" s="1" customFormat="1" x14ac:dyDescent="0.25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W1283" s="112"/>
    </row>
    <row r="1284" spans="1:23" s="1" customFormat="1" x14ac:dyDescent="0.25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W1284" s="112"/>
    </row>
    <row r="1285" spans="1:23" s="1" customFormat="1" x14ac:dyDescent="0.25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W1285" s="112"/>
    </row>
    <row r="1286" spans="1:23" s="1" customFormat="1" x14ac:dyDescent="0.25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W1286" s="112"/>
    </row>
    <row r="1287" spans="1:23" s="1" customFormat="1" x14ac:dyDescent="0.25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W1287" s="112"/>
    </row>
    <row r="1288" spans="1:23" s="1" customFormat="1" x14ac:dyDescent="0.25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W1288" s="112"/>
    </row>
    <row r="1289" spans="1:23" s="1" customFormat="1" x14ac:dyDescent="0.25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W1289" s="112"/>
    </row>
    <row r="1290" spans="1:23" s="1" customFormat="1" x14ac:dyDescent="0.25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W1290" s="112"/>
    </row>
    <row r="1291" spans="1:23" s="1" customFormat="1" x14ac:dyDescent="0.25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W1291" s="112"/>
    </row>
    <row r="1292" spans="1:23" s="1" customFormat="1" x14ac:dyDescent="0.25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W1292" s="112"/>
    </row>
    <row r="1293" spans="1:23" s="1" customFormat="1" x14ac:dyDescent="0.25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W1293" s="112"/>
    </row>
    <row r="1294" spans="1:23" s="1" customFormat="1" x14ac:dyDescent="0.25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W1294" s="112"/>
    </row>
    <row r="1295" spans="1:23" s="1" customFormat="1" x14ac:dyDescent="0.25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W1295" s="112"/>
    </row>
    <row r="1296" spans="1:23" s="1" customFormat="1" x14ac:dyDescent="0.25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W1296" s="112"/>
    </row>
    <row r="1297" spans="1:23" s="1" customFormat="1" x14ac:dyDescent="0.25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W1297" s="112"/>
    </row>
    <row r="1298" spans="1:23" s="1" customFormat="1" x14ac:dyDescent="0.25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W1298" s="112"/>
    </row>
    <row r="1299" spans="1:23" s="1" customFormat="1" x14ac:dyDescent="0.25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W1299" s="112"/>
    </row>
    <row r="1300" spans="1:23" s="1" customFormat="1" x14ac:dyDescent="0.25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W1300" s="112"/>
    </row>
    <row r="1301" spans="1:23" s="1" customFormat="1" x14ac:dyDescent="0.25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W1301" s="112"/>
    </row>
    <row r="1302" spans="1:23" s="1" customFormat="1" x14ac:dyDescent="0.25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W1302" s="112"/>
    </row>
    <row r="1303" spans="1:23" s="1" customFormat="1" x14ac:dyDescent="0.25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W1303" s="112"/>
    </row>
    <row r="1304" spans="1:23" s="1" customFormat="1" x14ac:dyDescent="0.25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W1304" s="112"/>
    </row>
    <row r="1305" spans="1:23" s="1" customFormat="1" x14ac:dyDescent="0.25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W1305" s="112"/>
    </row>
    <row r="1306" spans="1:23" s="1" customFormat="1" x14ac:dyDescent="0.25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W1306" s="112"/>
    </row>
    <row r="1307" spans="1:23" s="1" customFormat="1" x14ac:dyDescent="0.25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W1307" s="112"/>
    </row>
    <row r="1308" spans="1:23" s="1" customFormat="1" x14ac:dyDescent="0.25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W1308" s="112"/>
    </row>
    <row r="1309" spans="1:23" s="1" customFormat="1" x14ac:dyDescent="0.25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W1309" s="112"/>
    </row>
    <row r="1310" spans="1:23" s="1" customFormat="1" x14ac:dyDescent="0.25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W1310" s="112"/>
    </row>
    <row r="1311" spans="1:23" s="1" customFormat="1" x14ac:dyDescent="0.25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W1311" s="112"/>
    </row>
    <row r="1312" spans="1:23" s="1" customFormat="1" x14ac:dyDescent="0.25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W1312" s="112"/>
    </row>
    <row r="1313" spans="1:23" s="1" customFormat="1" x14ac:dyDescent="0.25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W1313" s="112"/>
    </row>
    <row r="1314" spans="1:23" s="1" customFormat="1" x14ac:dyDescent="0.25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W1314" s="112"/>
    </row>
    <row r="1315" spans="1:23" s="1" customFormat="1" x14ac:dyDescent="0.25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W1315" s="112"/>
    </row>
    <row r="1316" spans="1:23" s="1" customFormat="1" x14ac:dyDescent="0.25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W1316" s="112"/>
    </row>
    <row r="1317" spans="1:23" s="1" customFormat="1" x14ac:dyDescent="0.25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W1317" s="112"/>
    </row>
    <row r="1318" spans="1:23" s="1" customFormat="1" x14ac:dyDescent="0.25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W1318" s="112"/>
    </row>
    <row r="1319" spans="1:23" s="1" customFormat="1" x14ac:dyDescent="0.25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W1319" s="112"/>
    </row>
    <row r="1320" spans="1:23" s="1" customFormat="1" x14ac:dyDescent="0.25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W1320" s="112"/>
    </row>
    <row r="1321" spans="1:23" s="1" customFormat="1" x14ac:dyDescent="0.25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W1321" s="112"/>
    </row>
    <row r="1322" spans="1:23" s="1" customFormat="1" x14ac:dyDescent="0.25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W1322" s="112"/>
    </row>
    <row r="1323" spans="1:23" s="1" customFormat="1" x14ac:dyDescent="0.25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W1323" s="112"/>
    </row>
    <row r="1324" spans="1:23" s="1" customFormat="1" x14ac:dyDescent="0.25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W1324" s="112"/>
    </row>
    <row r="1325" spans="1:23" s="1" customFormat="1" x14ac:dyDescent="0.25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W1325" s="112"/>
    </row>
    <row r="1326" spans="1:23" s="1" customFormat="1" x14ac:dyDescent="0.25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W1326" s="112"/>
    </row>
    <row r="1327" spans="1:23" s="1" customFormat="1" x14ac:dyDescent="0.25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W1327" s="112"/>
    </row>
    <row r="1328" spans="1:23" s="1" customFormat="1" x14ac:dyDescent="0.25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W1328" s="112"/>
    </row>
    <row r="1329" spans="1:23" s="1" customFormat="1" x14ac:dyDescent="0.25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W1329" s="112"/>
    </row>
    <row r="1330" spans="1:23" s="1" customFormat="1" x14ac:dyDescent="0.25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W1330" s="112"/>
    </row>
    <row r="1331" spans="1:23" s="1" customFormat="1" x14ac:dyDescent="0.25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W1331" s="112"/>
    </row>
    <row r="1332" spans="1:23" s="1" customFormat="1" x14ac:dyDescent="0.25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W1332" s="112"/>
    </row>
    <row r="1333" spans="1:23" s="1" customFormat="1" x14ac:dyDescent="0.25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W1333" s="112"/>
    </row>
    <row r="1334" spans="1:23" s="1" customFormat="1" x14ac:dyDescent="0.25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W1334" s="112"/>
    </row>
    <row r="1335" spans="1:23" s="1" customFormat="1" x14ac:dyDescent="0.25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W1335" s="112"/>
    </row>
    <row r="1336" spans="1:23" s="1" customFormat="1" x14ac:dyDescent="0.25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W1336" s="112"/>
    </row>
    <row r="1337" spans="1:23" s="1" customFormat="1" x14ac:dyDescent="0.25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W1337" s="112"/>
    </row>
    <row r="1338" spans="1:23" s="1" customFormat="1" x14ac:dyDescent="0.25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W1338" s="112"/>
    </row>
    <row r="1339" spans="1:23" s="1" customFormat="1" x14ac:dyDescent="0.25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W1339" s="112"/>
    </row>
    <row r="1340" spans="1:23" s="1" customFormat="1" x14ac:dyDescent="0.25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W1340" s="112"/>
    </row>
    <row r="1341" spans="1:23" s="1" customFormat="1" x14ac:dyDescent="0.25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W1341" s="112"/>
    </row>
    <row r="1342" spans="1:23" s="1" customFormat="1" x14ac:dyDescent="0.25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W1342" s="112"/>
    </row>
    <row r="1343" spans="1:23" s="1" customFormat="1" x14ac:dyDescent="0.25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W1343" s="112"/>
    </row>
    <row r="1344" spans="1:23" s="1" customFormat="1" x14ac:dyDescent="0.25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W1344" s="112"/>
    </row>
    <row r="1345" spans="1:23" s="1" customFormat="1" x14ac:dyDescent="0.25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W1345" s="112"/>
    </row>
    <row r="1346" spans="1:23" s="1" customFormat="1" x14ac:dyDescent="0.25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W1346" s="112"/>
    </row>
    <row r="1347" spans="1:23" s="1" customFormat="1" x14ac:dyDescent="0.25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W1347" s="112"/>
    </row>
    <row r="1348" spans="1:23" s="1" customFormat="1" x14ac:dyDescent="0.25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W1348" s="112"/>
    </row>
    <row r="1349" spans="1:23" s="1" customFormat="1" x14ac:dyDescent="0.25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W1349" s="112"/>
    </row>
    <row r="1350" spans="1:23" s="1" customFormat="1" x14ac:dyDescent="0.25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W1350" s="112"/>
    </row>
    <row r="1351" spans="1:23" s="1" customFormat="1" x14ac:dyDescent="0.25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W1351" s="112"/>
    </row>
    <row r="1352" spans="1:23" s="1" customFormat="1" x14ac:dyDescent="0.25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W1352" s="112"/>
    </row>
    <row r="1353" spans="1:23" s="1" customFormat="1" x14ac:dyDescent="0.25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W1353" s="112"/>
    </row>
    <row r="1354" spans="1:23" s="1" customFormat="1" x14ac:dyDescent="0.25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W1354" s="112"/>
    </row>
    <row r="1355" spans="1:23" s="1" customFormat="1" x14ac:dyDescent="0.25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W1355" s="112"/>
    </row>
    <row r="1356" spans="1:23" s="1" customFormat="1" x14ac:dyDescent="0.25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W1356" s="112"/>
    </row>
    <row r="1357" spans="1:23" s="1" customFormat="1" x14ac:dyDescent="0.25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W1357" s="112"/>
    </row>
    <row r="1358" spans="1:23" s="1" customFormat="1" x14ac:dyDescent="0.25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W1358" s="112"/>
    </row>
    <row r="1359" spans="1:23" s="1" customFormat="1" x14ac:dyDescent="0.25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W1359" s="112"/>
    </row>
    <row r="1360" spans="1:23" s="1" customFormat="1" x14ac:dyDescent="0.25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W1360" s="112"/>
    </row>
    <row r="1361" spans="1:23" s="1" customFormat="1" x14ac:dyDescent="0.25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W1361" s="112"/>
    </row>
    <row r="1362" spans="1:23" s="1" customFormat="1" x14ac:dyDescent="0.25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W1362" s="112"/>
    </row>
    <row r="1363" spans="1:23" s="1" customFormat="1" x14ac:dyDescent="0.25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W1363" s="112"/>
    </row>
    <row r="1364" spans="1:23" s="1" customFormat="1" x14ac:dyDescent="0.25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W1364" s="112"/>
    </row>
    <row r="1365" spans="1:23" s="1" customFormat="1" x14ac:dyDescent="0.25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W1365" s="112"/>
    </row>
    <row r="1366" spans="1:23" s="1" customFormat="1" x14ac:dyDescent="0.25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W1366" s="112"/>
    </row>
    <row r="1367" spans="1:23" s="1" customFormat="1" x14ac:dyDescent="0.25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W1367" s="112"/>
    </row>
    <row r="1368" spans="1:23" s="1" customFormat="1" x14ac:dyDescent="0.25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W1368" s="112"/>
    </row>
    <row r="1369" spans="1:23" s="1" customFormat="1" x14ac:dyDescent="0.25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W1369" s="112"/>
    </row>
    <row r="1370" spans="1:23" s="1" customFormat="1" x14ac:dyDescent="0.25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W1370" s="112"/>
    </row>
    <row r="1371" spans="1:23" s="1" customFormat="1" x14ac:dyDescent="0.25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W1371" s="112"/>
    </row>
    <row r="1372" spans="1:23" s="1" customFormat="1" x14ac:dyDescent="0.25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W1372" s="112"/>
    </row>
    <row r="1373" spans="1:23" s="1" customFormat="1" x14ac:dyDescent="0.25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W1373" s="112"/>
    </row>
    <row r="1374" spans="1:23" s="1" customFormat="1" x14ac:dyDescent="0.25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W1374" s="112"/>
    </row>
    <row r="1375" spans="1:23" s="1" customFormat="1" x14ac:dyDescent="0.25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W1375" s="112"/>
    </row>
    <row r="1376" spans="1:23" s="1" customFormat="1" x14ac:dyDescent="0.25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W1376" s="112"/>
    </row>
    <row r="1377" spans="1:23" s="1" customFormat="1" x14ac:dyDescent="0.25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W1377" s="112"/>
    </row>
    <row r="1378" spans="1:23" s="1" customFormat="1" x14ac:dyDescent="0.25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W1378" s="112"/>
    </row>
    <row r="1379" spans="1:23" s="1" customFormat="1" x14ac:dyDescent="0.25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W1379" s="112"/>
    </row>
    <row r="1380" spans="1:23" s="1" customFormat="1" x14ac:dyDescent="0.25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W1380" s="112"/>
    </row>
    <row r="1381" spans="1:23" s="1" customFormat="1" x14ac:dyDescent="0.25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W1381" s="112"/>
    </row>
    <row r="1382" spans="1:23" s="1" customFormat="1" x14ac:dyDescent="0.25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W1382" s="112"/>
    </row>
    <row r="1383" spans="1:23" s="1" customFormat="1" x14ac:dyDescent="0.25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W1383" s="112"/>
    </row>
    <row r="1384" spans="1:23" s="1" customFormat="1" x14ac:dyDescent="0.25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W1384" s="112"/>
    </row>
    <row r="1385" spans="1:23" s="1" customFormat="1" x14ac:dyDescent="0.25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W1385" s="112"/>
    </row>
    <row r="1386" spans="1:23" s="1" customFormat="1" x14ac:dyDescent="0.25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W1386" s="112"/>
    </row>
    <row r="1387" spans="1:23" s="1" customFormat="1" x14ac:dyDescent="0.25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W1387" s="112"/>
    </row>
    <row r="1388" spans="1:23" s="1" customFormat="1" x14ac:dyDescent="0.25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W1388" s="112"/>
    </row>
    <row r="1389" spans="1:23" s="1" customFormat="1" x14ac:dyDescent="0.25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W1389" s="112"/>
    </row>
    <row r="1390" spans="1:23" s="1" customFormat="1" x14ac:dyDescent="0.25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W1390" s="112"/>
    </row>
    <row r="1391" spans="1:23" s="1" customFormat="1" x14ac:dyDescent="0.25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W1391" s="112"/>
    </row>
    <row r="1392" spans="1:23" s="1" customFormat="1" x14ac:dyDescent="0.25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W1392" s="112"/>
    </row>
    <row r="1393" spans="1:23" s="1" customFormat="1" x14ac:dyDescent="0.25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W1393" s="112"/>
    </row>
    <row r="1394" spans="1:23" s="1" customFormat="1" x14ac:dyDescent="0.25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W1394" s="112"/>
    </row>
    <row r="1395" spans="1:23" s="1" customFormat="1" x14ac:dyDescent="0.25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W1395" s="112"/>
    </row>
    <row r="1396" spans="1:23" s="1" customFormat="1" x14ac:dyDescent="0.25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W1396" s="112"/>
    </row>
    <row r="1397" spans="1:23" s="1" customFormat="1" x14ac:dyDescent="0.25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W1397" s="112"/>
    </row>
    <row r="1398" spans="1:23" s="1" customFormat="1" x14ac:dyDescent="0.25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W1398" s="112"/>
    </row>
    <row r="1399" spans="1:23" s="1" customFormat="1" x14ac:dyDescent="0.25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W1399" s="112"/>
    </row>
    <row r="1400" spans="1:23" s="1" customFormat="1" x14ac:dyDescent="0.25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W1400" s="112"/>
    </row>
    <row r="1401" spans="1:23" s="1" customFormat="1" x14ac:dyDescent="0.25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W1401" s="112"/>
    </row>
    <row r="1402" spans="1:23" s="1" customFormat="1" x14ac:dyDescent="0.25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W1402" s="112"/>
    </row>
    <row r="1403" spans="1:23" s="1" customFormat="1" x14ac:dyDescent="0.25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W1403" s="112"/>
    </row>
    <row r="1404" spans="1:23" s="1" customFormat="1" x14ac:dyDescent="0.25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W1404" s="112"/>
    </row>
    <row r="1405" spans="1:23" s="1" customFormat="1" x14ac:dyDescent="0.25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W1405" s="112"/>
    </row>
    <row r="1406" spans="1:23" s="1" customFormat="1" x14ac:dyDescent="0.25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W1406" s="112"/>
    </row>
    <row r="1407" spans="1:23" s="1" customFormat="1" x14ac:dyDescent="0.25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W1407" s="112"/>
    </row>
    <row r="1408" spans="1:23" s="1" customFormat="1" x14ac:dyDescent="0.25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W1408" s="112"/>
    </row>
    <row r="1409" spans="1:23" s="1" customFormat="1" x14ac:dyDescent="0.25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W1409" s="112"/>
    </row>
    <row r="1410" spans="1:23" s="1" customFormat="1" x14ac:dyDescent="0.25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W1410" s="112"/>
    </row>
    <row r="1411" spans="1:23" s="1" customFormat="1" x14ac:dyDescent="0.25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W1411" s="112"/>
    </row>
    <row r="1412" spans="1:23" s="1" customFormat="1" x14ac:dyDescent="0.25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W1412" s="112"/>
    </row>
    <row r="1413" spans="1:23" s="1" customFormat="1" x14ac:dyDescent="0.25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W1413" s="112"/>
    </row>
    <row r="1414" spans="1:23" s="1" customFormat="1" x14ac:dyDescent="0.25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W1414" s="112"/>
    </row>
    <row r="1415" spans="1:23" s="1" customFormat="1" x14ac:dyDescent="0.25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W1415" s="112"/>
    </row>
    <row r="1416" spans="1:23" s="1" customFormat="1" x14ac:dyDescent="0.25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W1416" s="112"/>
    </row>
    <row r="1417" spans="1:23" s="1" customFormat="1" x14ac:dyDescent="0.25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W1417" s="112"/>
    </row>
    <row r="1418" spans="1:23" s="1" customFormat="1" x14ac:dyDescent="0.25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W1418" s="112"/>
    </row>
    <row r="1419" spans="1:23" s="1" customFormat="1" x14ac:dyDescent="0.25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W1419" s="112"/>
    </row>
    <row r="1420" spans="1:23" s="1" customFormat="1" x14ac:dyDescent="0.25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W1420" s="112"/>
    </row>
    <row r="1421" spans="1:23" s="1" customFormat="1" x14ac:dyDescent="0.25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W1421" s="112"/>
    </row>
    <row r="1422" spans="1:23" s="1" customFormat="1" x14ac:dyDescent="0.25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W1422" s="112"/>
    </row>
    <row r="1423" spans="1:23" s="1" customFormat="1" x14ac:dyDescent="0.25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W1423" s="112"/>
    </row>
    <row r="1424" spans="1:23" s="1" customFormat="1" x14ac:dyDescent="0.25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W1424" s="112"/>
    </row>
    <row r="1425" spans="1:23" s="1" customFormat="1" x14ac:dyDescent="0.25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W1425" s="112"/>
    </row>
    <row r="1426" spans="1:23" s="1" customFormat="1" x14ac:dyDescent="0.25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W1426" s="112"/>
    </row>
    <row r="1427" spans="1:23" s="1" customFormat="1" x14ac:dyDescent="0.25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W1427" s="112"/>
    </row>
    <row r="1428" spans="1:23" s="1" customFormat="1" x14ac:dyDescent="0.25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W1428" s="112"/>
    </row>
    <row r="1429" spans="1:23" s="1" customFormat="1" x14ac:dyDescent="0.25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W1429" s="112"/>
    </row>
    <row r="1430" spans="1:23" s="1" customFormat="1" x14ac:dyDescent="0.25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W1430" s="112"/>
    </row>
    <row r="1431" spans="1:23" s="1" customFormat="1" x14ac:dyDescent="0.25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W1431" s="112"/>
    </row>
    <row r="1432" spans="1:23" s="1" customFormat="1" x14ac:dyDescent="0.25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W1432" s="112"/>
    </row>
    <row r="1433" spans="1:23" s="1" customFormat="1" x14ac:dyDescent="0.25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W1433" s="112"/>
    </row>
    <row r="1434" spans="1:23" s="1" customFormat="1" x14ac:dyDescent="0.25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W1434" s="112"/>
    </row>
    <row r="1435" spans="1:23" s="1" customFormat="1" x14ac:dyDescent="0.25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W1435" s="112"/>
    </row>
    <row r="1436" spans="1:23" s="1" customFormat="1" x14ac:dyDescent="0.25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W1436" s="112"/>
    </row>
    <row r="1437" spans="1:23" s="1" customFormat="1" x14ac:dyDescent="0.25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W1437" s="112"/>
    </row>
    <row r="1438" spans="1:23" s="1" customFormat="1" x14ac:dyDescent="0.25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W1438" s="112"/>
    </row>
    <row r="1439" spans="1:23" s="1" customFormat="1" x14ac:dyDescent="0.25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W1439" s="112"/>
    </row>
    <row r="1440" spans="1:23" s="1" customFormat="1" x14ac:dyDescent="0.25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W1440" s="112"/>
    </row>
    <row r="1441" spans="1:23" s="1" customFormat="1" x14ac:dyDescent="0.25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W1441" s="112"/>
    </row>
    <row r="1442" spans="1:23" s="1" customFormat="1" x14ac:dyDescent="0.25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W1442" s="112"/>
    </row>
    <row r="1443" spans="1:23" s="1" customFormat="1" x14ac:dyDescent="0.25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W1443" s="112"/>
    </row>
    <row r="1444" spans="1:23" s="1" customFormat="1" x14ac:dyDescent="0.25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W1444" s="112"/>
    </row>
    <row r="1445" spans="1:23" s="1" customFormat="1" x14ac:dyDescent="0.25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W1445" s="112"/>
    </row>
    <row r="1446" spans="1:23" s="1" customFormat="1" x14ac:dyDescent="0.25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W1446" s="112"/>
    </row>
    <row r="1447" spans="1:23" s="1" customFormat="1" x14ac:dyDescent="0.25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W1447" s="112"/>
    </row>
    <row r="1448" spans="1:23" s="1" customFormat="1" x14ac:dyDescent="0.25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W1448" s="112"/>
    </row>
    <row r="1449" spans="1:23" s="1" customFormat="1" x14ac:dyDescent="0.25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W1449" s="112"/>
    </row>
    <row r="1450" spans="1:23" s="1" customFormat="1" x14ac:dyDescent="0.25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W1450" s="112"/>
    </row>
    <row r="1451" spans="1:23" s="1" customFormat="1" x14ac:dyDescent="0.25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W1451" s="112"/>
    </row>
    <row r="1452" spans="1:23" s="1" customFormat="1" x14ac:dyDescent="0.25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W1452" s="112"/>
    </row>
    <row r="1453" spans="1:23" s="1" customFormat="1" x14ac:dyDescent="0.25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W1453" s="112"/>
    </row>
    <row r="1454" spans="1:23" s="1" customFormat="1" x14ac:dyDescent="0.25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W1454" s="112"/>
    </row>
    <row r="1455" spans="1:23" s="1" customFormat="1" x14ac:dyDescent="0.25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W1455" s="112"/>
    </row>
    <row r="1456" spans="1:23" s="1" customFormat="1" x14ac:dyDescent="0.25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W1456" s="112"/>
    </row>
    <row r="1457" spans="1:23" s="1" customFormat="1" x14ac:dyDescent="0.25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W1457" s="112"/>
    </row>
    <row r="1458" spans="1:23" s="1" customFormat="1" x14ac:dyDescent="0.25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W1458" s="112"/>
    </row>
    <row r="1459" spans="1:23" s="1" customFormat="1" x14ac:dyDescent="0.25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W1459" s="112"/>
    </row>
    <row r="1460" spans="1:23" s="1" customFormat="1" x14ac:dyDescent="0.25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W1460" s="112"/>
    </row>
    <row r="1461" spans="1:23" s="1" customFormat="1" x14ac:dyDescent="0.25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W1461" s="112"/>
    </row>
    <row r="1462" spans="1:23" s="1" customFormat="1" x14ac:dyDescent="0.25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W1462" s="112"/>
    </row>
    <row r="1463" spans="1:23" s="1" customFormat="1" x14ac:dyDescent="0.25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W1463" s="112"/>
    </row>
    <row r="1464" spans="1:23" s="1" customFormat="1" x14ac:dyDescent="0.25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W1464" s="112"/>
    </row>
    <row r="1465" spans="1:23" s="1" customFormat="1" x14ac:dyDescent="0.25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W1465" s="112"/>
    </row>
    <row r="1466" spans="1:23" s="1" customFormat="1" x14ac:dyDescent="0.25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W1466" s="112"/>
    </row>
    <row r="1467" spans="1:23" s="1" customFormat="1" x14ac:dyDescent="0.25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W1467" s="112"/>
    </row>
    <row r="1468" spans="1:23" s="1" customFormat="1" x14ac:dyDescent="0.25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W1468" s="112"/>
    </row>
    <row r="1469" spans="1:23" s="1" customFormat="1" x14ac:dyDescent="0.25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W1469" s="112"/>
    </row>
    <row r="1470" spans="1:23" s="1" customFormat="1" x14ac:dyDescent="0.25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W1470" s="112"/>
    </row>
    <row r="1471" spans="1:23" s="1" customFormat="1" x14ac:dyDescent="0.25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W1471" s="112"/>
    </row>
    <row r="1472" spans="1:23" s="1" customFormat="1" x14ac:dyDescent="0.25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W1472" s="112"/>
    </row>
    <row r="1473" spans="1:23" s="1" customFormat="1" x14ac:dyDescent="0.25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W1473" s="112"/>
    </row>
    <row r="1474" spans="1:23" s="1" customFormat="1" x14ac:dyDescent="0.25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W1474" s="112"/>
    </row>
    <row r="1475" spans="1:23" s="1" customFormat="1" x14ac:dyDescent="0.25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W1475" s="112"/>
    </row>
    <row r="1476" spans="1:23" s="1" customFormat="1" x14ac:dyDescent="0.25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W1476" s="112"/>
    </row>
    <row r="1477" spans="1:23" s="1" customFormat="1" x14ac:dyDescent="0.25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W1477" s="112"/>
    </row>
    <row r="1478" spans="1:23" s="1" customFormat="1" x14ac:dyDescent="0.25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W1478" s="112"/>
    </row>
    <row r="1479" spans="1:23" s="1" customFormat="1" x14ac:dyDescent="0.25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W1479" s="112"/>
    </row>
    <row r="1480" spans="1:23" s="1" customFormat="1" x14ac:dyDescent="0.25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W1480" s="112"/>
    </row>
    <row r="1481" spans="1:23" s="1" customFormat="1" x14ac:dyDescent="0.25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W1481" s="112"/>
    </row>
    <row r="1482" spans="1:23" s="1" customFormat="1" x14ac:dyDescent="0.25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W1482" s="112"/>
    </row>
    <row r="1483" spans="1:23" s="1" customFormat="1" x14ac:dyDescent="0.25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W1483" s="112"/>
    </row>
    <row r="1484" spans="1:23" s="1" customFormat="1" x14ac:dyDescent="0.25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W1484" s="112"/>
    </row>
    <row r="1485" spans="1:23" s="1" customFormat="1" x14ac:dyDescent="0.25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W1485" s="112"/>
    </row>
    <row r="1486" spans="1:23" s="1" customFormat="1" x14ac:dyDescent="0.25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W1486" s="112"/>
    </row>
    <row r="1487" spans="1:23" s="1" customFormat="1" x14ac:dyDescent="0.25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W1487" s="112"/>
    </row>
    <row r="1488" spans="1:23" s="1" customFormat="1" x14ac:dyDescent="0.25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W1488" s="112"/>
    </row>
    <row r="1489" spans="1:23" s="1" customFormat="1" x14ac:dyDescent="0.25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W1489" s="112"/>
    </row>
    <row r="1490" spans="1:23" s="1" customFormat="1" x14ac:dyDescent="0.25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W1490" s="112"/>
    </row>
    <row r="1491" spans="1:23" s="1" customFormat="1" x14ac:dyDescent="0.25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W1491" s="112"/>
    </row>
    <row r="1492" spans="1:23" s="1" customFormat="1" x14ac:dyDescent="0.25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W1492" s="112"/>
    </row>
    <row r="1493" spans="1:23" s="1" customFormat="1" x14ac:dyDescent="0.25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W1493" s="112"/>
    </row>
    <row r="1494" spans="1:23" s="1" customFormat="1" x14ac:dyDescent="0.25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W1494" s="112"/>
    </row>
    <row r="1495" spans="1:23" s="1" customFormat="1" x14ac:dyDescent="0.25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W1495" s="112"/>
    </row>
    <row r="1496" spans="1:23" s="1" customFormat="1" x14ac:dyDescent="0.25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W1496" s="112"/>
    </row>
    <row r="1497" spans="1:23" s="1" customFormat="1" x14ac:dyDescent="0.25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W1497" s="112"/>
    </row>
    <row r="1498" spans="1:23" s="1" customFormat="1" x14ac:dyDescent="0.25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W1498" s="112"/>
    </row>
    <row r="1499" spans="1:23" s="1" customFormat="1" x14ac:dyDescent="0.25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W1499" s="112"/>
    </row>
    <row r="1500" spans="1:23" s="1" customFormat="1" x14ac:dyDescent="0.25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W1500" s="112"/>
    </row>
    <row r="1501" spans="1:23" s="1" customFormat="1" x14ac:dyDescent="0.25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W1501" s="112"/>
    </row>
    <row r="1502" spans="1:23" s="1" customFormat="1" x14ac:dyDescent="0.25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W1502" s="112"/>
    </row>
    <row r="1503" spans="1:23" s="1" customFormat="1" x14ac:dyDescent="0.25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W1503" s="112"/>
    </row>
    <row r="1504" spans="1:23" s="1" customFormat="1" x14ac:dyDescent="0.25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W1504" s="112"/>
    </row>
    <row r="1505" spans="1:23" s="1" customFormat="1" x14ac:dyDescent="0.25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W1505" s="112"/>
    </row>
    <row r="1506" spans="1:23" s="1" customFormat="1" x14ac:dyDescent="0.25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W1506" s="112"/>
    </row>
    <row r="1507" spans="1:23" s="1" customFormat="1" x14ac:dyDescent="0.25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W1507" s="112"/>
    </row>
    <row r="1508" spans="1:23" s="1" customFormat="1" x14ac:dyDescent="0.25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W1508" s="112"/>
    </row>
    <row r="1509" spans="1:23" s="1" customFormat="1" x14ac:dyDescent="0.25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W1509" s="112"/>
    </row>
    <row r="1510" spans="1:23" s="1" customFormat="1" x14ac:dyDescent="0.25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W1510" s="112"/>
    </row>
    <row r="1511" spans="1:23" s="1" customFormat="1" x14ac:dyDescent="0.25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W1511" s="112"/>
    </row>
    <row r="1512" spans="1:23" s="1" customFormat="1" x14ac:dyDescent="0.25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W1512" s="112"/>
    </row>
    <row r="1513" spans="1:23" s="1" customFormat="1" x14ac:dyDescent="0.25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W1513" s="112"/>
    </row>
    <row r="1514" spans="1:23" s="1" customFormat="1" x14ac:dyDescent="0.25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W1514" s="112"/>
    </row>
    <row r="1515" spans="1:23" s="1" customFormat="1" x14ac:dyDescent="0.25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W1515" s="112"/>
    </row>
    <row r="1516" spans="1:23" s="1" customFormat="1" x14ac:dyDescent="0.25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W1516" s="112"/>
    </row>
    <row r="1517" spans="1:23" s="1" customFormat="1" x14ac:dyDescent="0.25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W1517" s="112"/>
    </row>
    <row r="1518" spans="1:23" s="1" customFormat="1" x14ac:dyDescent="0.25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W1518" s="112"/>
    </row>
    <row r="1519" spans="1:23" s="1" customFormat="1" x14ac:dyDescent="0.25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W1519" s="112"/>
    </row>
    <row r="1520" spans="1:23" s="1" customFormat="1" x14ac:dyDescent="0.25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W1520" s="112"/>
    </row>
    <row r="1521" spans="1:23" s="1" customFormat="1" x14ac:dyDescent="0.25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W1521" s="112"/>
    </row>
    <row r="1522" spans="1:23" s="1" customFormat="1" x14ac:dyDescent="0.25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W1522" s="112"/>
    </row>
    <row r="1523" spans="1:23" s="1" customFormat="1" x14ac:dyDescent="0.25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W1523" s="112"/>
    </row>
    <row r="1524" spans="1:23" s="1" customFormat="1" x14ac:dyDescent="0.25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W1524" s="112"/>
    </row>
    <row r="1525" spans="1:23" s="1" customFormat="1" x14ac:dyDescent="0.25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W1525" s="112"/>
    </row>
    <row r="1526" spans="1:23" s="1" customFormat="1" x14ac:dyDescent="0.25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W1526" s="112"/>
    </row>
    <row r="1527" spans="1:23" s="1" customFormat="1" x14ac:dyDescent="0.25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W1527" s="112"/>
    </row>
    <row r="1528" spans="1:23" s="1" customFormat="1" x14ac:dyDescent="0.25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W1528" s="112"/>
    </row>
    <row r="1529" spans="1:23" s="1" customFormat="1" x14ac:dyDescent="0.25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W1529" s="112"/>
    </row>
    <row r="1530" spans="1:23" s="1" customFormat="1" x14ac:dyDescent="0.25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W1530" s="112"/>
    </row>
    <row r="1531" spans="1:23" s="1" customFormat="1" x14ac:dyDescent="0.25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W1531" s="112"/>
    </row>
    <row r="1532" spans="1:23" s="1" customFormat="1" x14ac:dyDescent="0.25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W1532" s="112"/>
    </row>
    <row r="1533" spans="1:23" s="1" customFormat="1" x14ac:dyDescent="0.25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W1533" s="112"/>
    </row>
    <row r="1534" spans="1:23" s="1" customFormat="1" x14ac:dyDescent="0.25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W1534" s="112"/>
    </row>
    <row r="1535" spans="1:23" s="1" customFormat="1" x14ac:dyDescent="0.25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W1535" s="112"/>
    </row>
    <row r="1536" spans="1:23" s="1" customFormat="1" x14ac:dyDescent="0.25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W1536" s="112"/>
    </row>
    <row r="1537" spans="1:23" s="1" customFormat="1" x14ac:dyDescent="0.25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W1537" s="112"/>
    </row>
    <row r="1538" spans="1:23" s="1" customFormat="1" x14ac:dyDescent="0.25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W1538" s="112"/>
    </row>
    <row r="1539" spans="1:23" s="1" customFormat="1" x14ac:dyDescent="0.25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W1539" s="112"/>
    </row>
    <row r="1540" spans="1:23" s="1" customFormat="1" x14ac:dyDescent="0.25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W1540" s="112"/>
    </row>
    <row r="1541" spans="1:23" s="1" customFormat="1" x14ac:dyDescent="0.25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W1541" s="112"/>
    </row>
    <row r="1542" spans="1:23" s="1" customFormat="1" x14ac:dyDescent="0.25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W1542" s="112"/>
    </row>
    <row r="1543" spans="1:23" s="1" customFormat="1" x14ac:dyDescent="0.25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W1543" s="112"/>
    </row>
    <row r="1544" spans="1:23" s="1" customFormat="1" x14ac:dyDescent="0.25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W1544" s="112"/>
    </row>
    <row r="1545" spans="1:23" s="1" customFormat="1" x14ac:dyDescent="0.25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W1545" s="112"/>
    </row>
    <row r="1546" spans="1:23" s="1" customFormat="1" x14ac:dyDescent="0.25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W1546" s="112"/>
    </row>
    <row r="1547" spans="1:23" s="1" customFormat="1" x14ac:dyDescent="0.25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W1547" s="112"/>
    </row>
    <row r="1548" spans="1:23" s="1" customFormat="1" x14ac:dyDescent="0.25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W1548" s="112"/>
    </row>
    <row r="1549" spans="1:23" s="1" customFormat="1" x14ac:dyDescent="0.25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W1549" s="112"/>
    </row>
    <row r="1550" spans="1:23" s="1" customFormat="1" x14ac:dyDescent="0.25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W1550" s="112"/>
    </row>
    <row r="1551" spans="1:23" s="1" customFormat="1" x14ac:dyDescent="0.25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W1551" s="112"/>
    </row>
    <row r="1552" spans="1:23" s="1" customFormat="1" x14ac:dyDescent="0.25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W1552" s="112"/>
    </row>
    <row r="1553" spans="1:23" s="1" customFormat="1" x14ac:dyDescent="0.25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W1553" s="112"/>
    </row>
    <row r="1554" spans="1:23" s="1" customFormat="1" x14ac:dyDescent="0.25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W1554" s="112"/>
    </row>
    <row r="1555" spans="1:23" s="1" customFormat="1" x14ac:dyDescent="0.25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W1555" s="112"/>
    </row>
    <row r="1556" spans="1:23" s="1" customFormat="1" x14ac:dyDescent="0.25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W1556" s="112"/>
    </row>
    <row r="1557" spans="1:23" s="1" customFormat="1" x14ac:dyDescent="0.25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W1557" s="112"/>
    </row>
    <row r="1558" spans="1:23" s="1" customFormat="1" x14ac:dyDescent="0.25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W1558" s="112"/>
    </row>
    <row r="1559" spans="1:23" s="1" customFormat="1" x14ac:dyDescent="0.25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W1559" s="112"/>
    </row>
    <row r="1560" spans="1:23" s="1" customFormat="1" x14ac:dyDescent="0.25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W1560" s="112"/>
    </row>
    <row r="1561" spans="1:23" s="1" customFormat="1" x14ac:dyDescent="0.25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W1561" s="112"/>
    </row>
    <row r="1562" spans="1:23" s="1" customFormat="1" x14ac:dyDescent="0.25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W1562" s="112"/>
    </row>
    <row r="1563" spans="1:23" s="1" customFormat="1" x14ac:dyDescent="0.25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W1563" s="112"/>
    </row>
    <row r="1564" spans="1:23" s="1" customFormat="1" x14ac:dyDescent="0.25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W1564" s="112"/>
    </row>
    <row r="1565" spans="1:23" s="1" customFormat="1" x14ac:dyDescent="0.25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W1565" s="112"/>
    </row>
    <row r="1566" spans="1:23" s="1" customFormat="1" x14ac:dyDescent="0.25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W1566" s="112"/>
    </row>
    <row r="1567" spans="1:23" s="1" customFormat="1" x14ac:dyDescent="0.25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W1567" s="112"/>
    </row>
    <row r="1568" spans="1:23" s="1" customFormat="1" x14ac:dyDescent="0.25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W1568" s="112"/>
    </row>
    <row r="1569" spans="1:23" s="1" customFormat="1" x14ac:dyDescent="0.25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W1569" s="112"/>
    </row>
    <row r="1570" spans="1:23" s="1" customFormat="1" x14ac:dyDescent="0.25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W1570" s="112"/>
    </row>
    <row r="1571" spans="1:23" s="1" customFormat="1" x14ac:dyDescent="0.25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W1571" s="112"/>
    </row>
    <row r="1572" spans="1:23" s="1" customFormat="1" x14ac:dyDescent="0.25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W1572" s="112"/>
    </row>
    <row r="1573" spans="1:23" s="1" customFormat="1" x14ac:dyDescent="0.25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W1573" s="112"/>
    </row>
    <row r="1574" spans="1:23" s="1" customFormat="1" x14ac:dyDescent="0.25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W1574" s="112"/>
    </row>
    <row r="1575" spans="1:23" s="1" customFormat="1" x14ac:dyDescent="0.25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W1575" s="112"/>
    </row>
    <row r="1576" spans="1:23" s="1" customFormat="1" x14ac:dyDescent="0.25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W1576" s="112"/>
    </row>
    <row r="1577" spans="1:23" s="1" customFormat="1" x14ac:dyDescent="0.25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W1577" s="112"/>
    </row>
    <row r="1578" spans="1:23" s="1" customFormat="1" x14ac:dyDescent="0.25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W1578" s="112"/>
    </row>
    <row r="1579" spans="1:23" s="1" customFormat="1" x14ac:dyDescent="0.25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W1579" s="112"/>
    </row>
    <row r="1580" spans="1:23" s="1" customFormat="1" x14ac:dyDescent="0.25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W1580" s="112"/>
    </row>
    <row r="1581" spans="1:23" s="1" customFormat="1" x14ac:dyDescent="0.25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W1581" s="112"/>
    </row>
    <row r="1582" spans="1:23" s="1" customFormat="1" x14ac:dyDescent="0.25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W1582" s="112"/>
    </row>
    <row r="1583" spans="1:23" s="1" customFormat="1" x14ac:dyDescent="0.25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W1583" s="112"/>
    </row>
    <row r="1584" spans="1:23" s="1" customFormat="1" x14ac:dyDescent="0.25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W1584" s="112"/>
    </row>
    <row r="1585" spans="1:23" s="1" customFormat="1" x14ac:dyDescent="0.25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W1585" s="112"/>
    </row>
    <row r="1586" spans="1:23" s="1" customFormat="1" x14ac:dyDescent="0.25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W1586" s="112"/>
    </row>
    <row r="1587" spans="1:23" s="1" customFormat="1" x14ac:dyDescent="0.25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W1587" s="112"/>
    </row>
    <row r="1588" spans="1:23" s="1" customFormat="1" x14ac:dyDescent="0.25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W1588" s="112"/>
    </row>
    <row r="1589" spans="1:23" s="1" customFormat="1" x14ac:dyDescent="0.25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W1589" s="112"/>
    </row>
    <row r="1590" spans="1:23" s="1" customFormat="1" x14ac:dyDescent="0.25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W1590" s="112"/>
    </row>
    <row r="1591" spans="1:23" s="1" customFormat="1" x14ac:dyDescent="0.25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W1591" s="112"/>
    </row>
    <row r="1592" spans="1:23" s="1" customFormat="1" x14ac:dyDescent="0.25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W1592" s="112"/>
    </row>
    <row r="1593" spans="1:23" s="1" customFormat="1" x14ac:dyDescent="0.25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W1593" s="112"/>
    </row>
    <row r="1594" spans="1:23" s="1" customFormat="1" x14ac:dyDescent="0.25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W1594" s="112"/>
    </row>
    <row r="1595" spans="1:23" s="1" customFormat="1" x14ac:dyDescent="0.25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W1595" s="112"/>
    </row>
    <row r="1596" spans="1:23" s="1" customFormat="1" x14ac:dyDescent="0.25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W1596" s="112"/>
    </row>
    <row r="1597" spans="1:23" s="1" customFormat="1" x14ac:dyDescent="0.25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W1597" s="112"/>
    </row>
    <row r="1598" spans="1:23" s="1" customFormat="1" x14ac:dyDescent="0.25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W1598" s="112"/>
    </row>
    <row r="1599" spans="1:23" s="1" customFormat="1" x14ac:dyDescent="0.25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W1599" s="112"/>
    </row>
    <row r="1600" spans="1:23" s="1" customFormat="1" x14ac:dyDescent="0.25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W1600" s="112"/>
    </row>
    <row r="1601" spans="1:23" s="1" customFormat="1" x14ac:dyDescent="0.25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W1601" s="112"/>
    </row>
    <row r="1602" spans="1:23" s="1" customFormat="1" x14ac:dyDescent="0.25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W1602" s="112"/>
    </row>
    <row r="1603" spans="1:23" s="1" customFormat="1" x14ac:dyDescent="0.25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W1603" s="112"/>
    </row>
    <row r="1604" spans="1:23" s="1" customFormat="1" x14ac:dyDescent="0.25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W1604" s="112"/>
    </row>
    <row r="1605" spans="1:23" s="1" customFormat="1" x14ac:dyDescent="0.25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W1605" s="112"/>
    </row>
    <row r="1606" spans="1:23" s="1" customFormat="1" x14ac:dyDescent="0.25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W1606" s="112"/>
    </row>
    <row r="1607" spans="1:23" s="1" customFormat="1" x14ac:dyDescent="0.25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W1607" s="112"/>
    </row>
    <row r="1608" spans="1:23" s="1" customFormat="1" x14ac:dyDescent="0.25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W1608" s="112"/>
    </row>
    <row r="1609" spans="1:23" s="1" customFormat="1" x14ac:dyDescent="0.25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W1609" s="112"/>
    </row>
    <row r="1610" spans="1:23" s="1" customFormat="1" x14ac:dyDescent="0.25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W1610" s="112"/>
    </row>
    <row r="1611" spans="1:23" s="1" customFormat="1" x14ac:dyDescent="0.25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W1611" s="112"/>
    </row>
    <row r="1612" spans="1:23" s="1" customFormat="1" x14ac:dyDescent="0.25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W1612" s="112"/>
    </row>
    <row r="1613" spans="1:23" s="1" customFormat="1" x14ac:dyDescent="0.25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W1613" s="112"/>
    </row>
    <row r="1614" spans="1:23" s="1" customFormat="1" x14ac:dyDescent="0.25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W1614" s="112"/>
    </row>
    <row r="1615" spans="1:23" s="1" customFormat="1" x14ac:dyDescent="0.25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W1615" s="112"/>
    </row>
    <row r="1616" spans="1:23" s="1" customFormat="1" x14ac:dyDescent="0.25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W1616" s="112"/>
    </row>
    <row r="1617" spans="1:23" s="1" customFormat="1" x14ac:dyDescent="0.25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W1617" s="112"/>
    </row>
    <row r="1618" spans="1:23" s="1" customFormat="1" x14ac:dyDescent="0.25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W1618" s="112"/>
    </row>
    <row r="1619" spans="1:23" s="1" customFormat="1" x14ac:dyDescent="0.25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W1619" s="112"/>
    </row>
    <row r="1620" spans="1:23" s="1" customFormat="1" x14ac:dyDescent="0.25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W1620" s="112"/>
    </row>
    <row r="1621" spans="1:23" s="1" customFormat="1" x14ac:dyDescent="0.25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W1621" s="112"/>
    </row>
    <row r="1622" spans="1:23" s="1" customFormat="1" x14ac:dyDescent="0.25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W1622" s="112"/>
    </row>
    <row r="1623" spans="1:23" s="1" customFormat="1" x14ac:dyDescent="0.25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W1623" s="112"/>
    </row>
    <row r="1624" spans="1:23" s="1" customFormat="1" x14ac:dyDescent="0.25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W1624" s="112"/>
    </row>
    <row r="1625" spans="1:23" s="1" customFormat="1" x14ac:dyDescent="0.25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W1625" s="112"/>
    </row>
    <row r="1626" spans="1:23" s="1" customFormat="1" x14ac:dyDescent="0.25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W1626" s="112"/>
    </row>
    <row r="1627" spans="1:23" s="1" customFormat="1" x14ac:dyDescent="0.25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W1627" s="112"/>
    </row>
    <row r="1628" spans="1:23" s="1" customFormat="1" x14ac:dyDescent="0.25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W1628" s="112"/>
    </row>
    <row r="1629" spans="1:23" s="1" customFormat="1" x14ac:dyDescent="0.25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W1629" s="112"/>
    </row>
    <row r="1630" spans="1:23" s="1" customFormat="1" x14ac:dyDescent="0.25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W1630" s="112"/>
    </row>
    <row r="1631" spans="1:23" s="1" customFormat="1" x14ac:dyDescent="0.25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W1631" s="112"/>
    </row>
    <row r="1632" spans="1:23" s="1" customFormat="1" x14ac:dyDescent="0.25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W1632" s="112"/>
    </row>
    <row r="1633" spans="1:23" s="1" customFormat="1" x14ac:dyDescent="0.25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W1633" s="112"/>
    </row>
    <row r="1634" spans="1:23" s="1" customFormat="1" x14ac:dyDescent="0.25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W1634" s="112"/>
    </row>
    <row r="1635" spans="1:23" s="1" customFormat="1" x14ac:dyDescent="0.25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W1635" s="112"/>
    </row>
    <row r="1636" spans="1:23" s="1" customFormat="1" x14ac:dyDescent="0.25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W1636" s="112"/>
    </row>
    <row r="1637" spans="1:23" s="1" customFormat="1" x14ac:dyDescent="0.25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W1637" s="112"/>
    </row>
    <row r="1638" spans="1:23" s="1" customFormat="1" x14ac:dyDescent="0.25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W1638" s="112"/>
    </row>
    <row r="1639" spans="1:23" s="1" customFormat="1" x14ac:dyDescent="0.25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W1639" s="112"/>
    </row>
    <row r="1640" spans="1:23" s="1" customFormat="1" x14ac:dyDescent="0.25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W1640" s="112"/>
    </row>
    <row r="1641" spans="1:23" s="1" customFormat="1" x14ac:dyDescent="0.25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W1641" s="112"/>
    </row>
    <row r="1642" spans="1:23" s="1" customFormat="1" x14ac:dyDescent="0.25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W1642" s="112"/>
    </row>
    <row r="1643" spans="1:23" s="1" customFormat="1" x14ac:dyDescent="0.25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W1643" s="112"/>
    </row>
    <row r="1644" spans="1:23" s="1" customFormat="1" x14ac:dyDescent="0.25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W1644" s="112"/>
    </row>
    <row r="1645" spans="1:23" s="1" customFormat="1" x14ac:dyDescent="0.25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W1645" s="112"/>
    </row>
    <row r="1646" spans="1:23" s="1" customFormat="1" x14ac:dyDescent="0.25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W1646" s="112"/>
    </row>
    <row r="1647" spans="1:23" s="1" customFormat="1" x14ac:dyDescent="0.25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W1647" s="112"/>
    </row>
    <row r="1648" spans="1:23" s="1" customFormat="1" x14ac:dyDescent="0.25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W1648" s="112"/>
    </row>
    <row r="1649" spans="1:23" s="1" customFormat="1" x14ac:dyDescent="0.25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W1649" s="112"/>
    </row>
    <row r="1650" spans="1:23" s="1" customFormat="1" x14ac:dyDescent="0.25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W1650" s="112"/>
    </row>
    <row r="1651" spans="1:23" s="1" customFormat="1" x14ac:dyDescent="0.25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W1651" s="112"/>
    </row>
    <row r="1652" spans="1:23" s="1" customFormat="1" x14ac:dyDescent="0.25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W1652" s="112"/>
    </row>
    <row r="1653" spans="1:23" s="1" customFormat="1" x14ac:dyDescent="0.25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W1653" s="112"/>
    </row>
    <row r="1654" spans="1:23" s="1" customFormat="1" x14ac:dyDescent="0.25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W1654" s="112"/>
    </row>
    <row r="1655" spans="1:23" s="1" customFormat="1" x14ac:dyDescent="0.25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W1655" s="112"/>
    </row>
    <row r="1656" spans="1:23" s="1" customFormat="1" x14ac:dyDescent="0.25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W1656" s="112"/>
    </row>
    <row r="1657" spans="1:23" s="1" customFormat="1" x14ac:dyDescent="0.25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W1657" s="112"/>
    </row>
    <row r="1658" spans="1:23" s="1" customFormat="1" x14ac:dyDescent="0.25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W1658" s="112"/>
    </row>
    <row r="1659" spans="1:23" s="1" customFormat="1" x14ac:dyDescent="0.25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W1659" s="112"/>
    </row>
    <row r="1660" spans="1:23" s="1" customFormat="1" x14ac:dyDescent="0.25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W1660" s="112"/>
    </row>
    <row r="1661" spans="1:23" s="1" customFormat="1" x14ac:dyDescent="0.25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W1661" s="112"/>
    </row>
    <row r="1662" spans="1:23" s="1" customFormat="1" x14ac:dyDescent="0.25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W1662" s="112"/>
    </row>
    <row r="1663" spans="1:23" s="1" customFormat="1" x14ac:dyDescent="0.25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W1663" s="112"/>
    </row>
    <row r="1664" spans="1:23" s="1" customFormat="1" x14ac:dyDescent="0.25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W1664" s="112"/>
    </row>
    <row r="1665" spans="1:23" s="1" customFormat="1" x14ac:dyDescent="0.25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W1665" s="112"/>
    </row>
    <row r="1666" spans="1:23" s="1" customFormat="1" x14ac:dyDescent="0.25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W1666" s="112"/>
    </row>
    <row r="1667" spans="1:23" s="1" customFormat="1" x14ac:dyDescent="0.25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W1667" s="112"/>
    </row>
    <row r="1668" spans="1:23" s="1" customFormat="1" x14ac:dyDescent="0.25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W1668" s="112"/>
    </row>
    <row r="1669" spans="1:23" s="1" customFormat="1" x14ac:dyDescent="0.25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W1669" s="112"/>
    </row>
    <row r="1670" spans="1:23" s="1" customFormat="1" x14ac:dyDescent="0.25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W1670" s="112"/>
    </row>
    <row r="1671" spans="1:23" s="1" customFormat="1" x14ac:dyDescent="0.25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W1671" s="112"/>
    </row>
    <row r="1672" spans="1:23" s="1" customFormat="1" x14ac:dyDescent="0.25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W1672" s="112"/>
    </row>
    <row r="1673" spans="1:23" s="1" customFormat="1" x14ac:dyDescent="0.25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W1673" s="112"/>
    </row>
    <row r="1674" spans="1:23" s="1" customFormat="1" x14ac:dyDescent="0.25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W1674" s="112"/>
    </row>
    <row r="1675" spans="1:23" s="1" customFormat="1" x14ac:dyDescent="0.25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W1675" s="112"/>
    </row>
    <row r="1676" spans="1:23" s="1" customFormat="1" x14ac:dyDescent="0.25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W1676" s="112"/>
    </row>
    <row r="1677" spans="1:23" s="1" customFormat="1" x14ac:dyDescent="0.25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W1677" s="112"/>
    </row>
    <row r="1678" spans="1:23" s="1" customFormat="1" x14ac:dyDescent="0.25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W1678" s="112"/>
    </row>
    <row r="1679" spans="1:23" s="1" customFormat="1" x14ac:dyDescent="0.25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W1679" s="112"/>
    </row>
    <row r="1680" spans="1:23" s="1" customFormat="1" x14ac:dyDescent="0.25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W1680" s="112"/>
    </row>
    <row r="1681" spans="1:23" s="1" customFormat="1" x14ac:dyDescent="0.25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W1681" s="112"/>
    </row>
    <row r="1682" spans="1:23" s="1" customFormat="1" x14ac:dyDescent="0.25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W1682" s="112"/>
    </row>
    <row r="1683" spans="1:23" s="1" customFormat="1" x14ac:dyDescent="0.25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W1683" s="112"/>
    </row>
    <row r="1684" spans="1:23" s="1" customFormat="1" x14ac:dyDescent="0.25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W1684" s="112"/>
    </row>
    <row r="1685" spans="1:23" s="1" customFormat="1" x14ac:dyDescent="0.25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W1685" s="112"/>
    </row>
    <row r="1686" spans="1:23" s="1" customFormat="1" x14ac:dyDescent="0.25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W1686" s="112"/>
    </row>
    <row r="1687" spans="1:23" s="1" customFormat="1" x14ac:dyDescent="0.25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W1687" s="112"/>
    </row>
    <row r="1688" spans="1:23" s="1" customFormat="1" x14ac:dyDescent="0.25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W1688" s="112"/>
    </row>
    <row r="1689" spans="1:23" s="1" customFormat="1" x14ac:dyDescent="0.25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W1689" s="112"/>
    </row>
    <row r="1690" spans="1:23" s="1" customFormat="1" x14ac:dyDescent="0.25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W1690" s="112"/>
    </row>
    <row r="1691" spans="1:23" s="1" customFormat="1" x14ac:dyDescent="0.25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W1691" s="112"/>
    </row>
    <row r="1692" spans="1:23" s="1" customFormat="1" x14ac:dyDescent="0.25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W1692" s="112"/>
    </row>
    <row r="1693" spans="1:23" s="1" customFormat="1" x14ac:dyDescent="0.25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W1693" s="112"/>
    </row>
    <row r="1694" spans="1:23" s="1" customFormat="1" x14ac:dyDescent="0.25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W1694" s="112"/>
    </row>
    <row r="1695" spans="1:23" s="1" customFormat="1" x14ac:dyDescent="0.25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W1695" s="112"/>
    </row>
    <row r="1696" spans="1:23" s="1" customFormat="1" x14ac:dyDescent="0.25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W1696" s="112"/>
    </row>
    <row r="1697" spans="1:23" s="1" customFormat="1" x14ac:dyDescent="0.25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W1697" s="112"/>
    </row>
    <row r="1698" spans="1:23" s="1" customFormat="1" x14ac:dyDescent="0.25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W1698" s="112"/>
    </row>
    <row r="1699" spans="1:23" s="1" customFormat="1" x14ac:dyDescent="0.25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W1699" s="112"/>
    </row>
    <row r="1700" spans="1:23" s="1" customFormat="1" x14ac:dyDescent="0.25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W1700" s="112"/>
    </row>
    <row r="1701" spans="1:23" s="1" customFormat="1" x14ac:dyDescent="0.25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W1701" s="112"/>
    </row>
    <row r="1702" spans="1:23" s="1" customFormat="1" x14ac:dyDescent="0.25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W1702" s="112"/>
    </row>
    <row r="1703" spans="1:23" s="1" customFormat="1" x14ac:dyDescent="0.25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W1703" s="112"/>
    </row>
    <row r="1704" spans="1:23" s="1" customFormat="1" x14ac:dyDescent="0.25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W1704" s="112"/>
    </row>
    <row r="1705" spans="1:23" s="1" customFormat="1" x14ac:dyDescent="0.25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W1705" s="112"/>
    </row>
    <row r="1706" spans="1:23" s="1" customFormat="1" x14ac:dyDescent="0.25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W1706" s="112"/>
    </row>
    <row r="1707" spans="1:23" s="1" customFormat="1" x14ac:dyDescent="0.25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W1707" s="112"/>
    </row>
    <row r="1708" spans="1:23" s="1" customFormat="1" x14ac:dyDescent="0.25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W1708" s="112"/>
    </row>
    <row r="1709" spans="1:23" s="1" customFormat="1" x14ac:dyDescent="0.25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W1709" s="112"/>
    </row>
    <row r="1710" spans="1:23" s="1" customFormat="1" x14ac:dyDescent="0.25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W1710" s="112"/>
    </row>
    <row r="1711" spans="1:23" s="1" customFormat="1" x14ac:dyDescent="0.25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W1711" s="112"/>
    </row>
    <row r="1712" spans="1:23" s="1" customFormat="1" x14ac:dyDescent="0.25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W1712" s="112"/>
    </row>
    <row r="1713" spans="1:23" s="1" customFormat="1" x14ac:dyDescent="0.25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W1713" s="112"/>
    </row>
    <row r="1714" spans="1:23" s="1" customFormat="1" x14ac:dyDescent="0.25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W1714" s="112"/>
    </row>
    <row r="1715" spans="1:23" s="1" customFormat="1" x14ac:dyDescent="0.25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W1715" s="112"/>
    </row>
    <row r="1716" spans="1:23" s="1" customFormat="1" x14ac:dyDescent="0.25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W1716" s="112"/>
    </row>
    <row r="1717" spans="1:23" s="1" customFormat="1" x14ac:dyDescent="0.25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W1717" s="112"/>
    </row>
    <row r="1718" spans="1:23" s="1" customFormat="1" x14ac:dyDescent="0.25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W1718" s="112"/>
    </row>
    <row r="1719" spans="1:23" s="1" customFormat="1" x14ac:dyDescent="0.25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W1719" s="112"/>
    </row>
    <row r="1720" spans="1:23" s="1" customFormat="1" x14ac:dyDescent="0.25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W1720" s="112"/>
    </row>
    <row r="1721" spans="1:23" s="1" customFormat="1" x14ac:dyDescent="0.25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W1721" s="112"/>
    </row>
    <row r="1722" spans="1:23" s="1" customFormat="1" x14ac:dyDescent="0.25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W1722" s="112"/>
    </row>
    <row r="1723" spans="1:23" s="1" customFormat="1" x14ac:dyDescent="0.25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W1723" s="112"/>
    </row>
    <row r="1724" spans="1:23" s="1" customFormat="1" x14ac:dyDescent="0.25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W1724" s="112"/>
    </row>
    <row r="1725" spans="1:23" s="1" customFormat="1" x14ac:dyDescent="0.25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W1725" s="112"/>
    </row>
    <row r="1726" spans="1:23" s="1" customFormat="1" x14ac:dyDescent="0.25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W1726" s="112"/>
    </row>
    <row r="1727" spans="1:23" s="1" customFormat="1" x14ac:dyDescent="0.25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W1727" s="112"/>
    </row>
    <row r="1728" spans="1:23" s="1" customFormat="1" x14ac:dyDescent="0.25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W1728" s="112"/>
    </row>
    <row r="1729" spans="1:23" s="1" customFormat="1" x14ac:dyDescent="0.25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W1729" s="112"/>
    </row>
    <row r="1730" spans="1:23" s="1" customFormat="1" x14ac:dyDescent="0.25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W1730" s="112"/>
    </row>
    <row r="1731" spans="1:23" s="1" customFormat="1" x14ac:dyDescent="0.25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W1731" s="112"/>
    </row>
    <row r="1732" spans="1:23" s="1" customFormat="1" x14ac:dyDescent="0.25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W1732" s="112"/>
    </row>
    <row r="1733" spans="1:23" s="1" customFormat="1" x14ac:dyDescent="0.25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W1733" s="112"/>
    </row>
    <row r="1734" spans="1:23" s="1" customFormat="1" x14ac:dyDescent="0.25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W1734" s="112"/>
    </row>
    <row r="1735" spans="1:23" s="1" customFormat="1" x14ac:dyDescent="0.25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W1735" s="112"/>
    </row>
    <row r="1736" spans="1:23" s="1" customFormat="1" x14ac:dyDescent="0.25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W1736" s="112"/>
    </row>
    <row r="1737" spans="1:23" s="1" customFormat="1" x14ac:dyDescent="0.25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W1737" s="112"/>
    </row>
    <row r="1738" spans="1:23" s="1" customFormat="1" x14ac:dyDescent="0.25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W1738" s="112"/>
    </row>
    <row r="1739" spans="1:23" s="1" customFormat="1" x14ac:dyDescent="0.25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W1739" s="112"/>
    </row>
    <row r="1740" spans="1:23" s="1" customFormat="1" x14ac:dyDescent="0.25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W1740" s="112"/>
    </row>
    <row r="1741" spans="1:23" s="1" customFormat="1" x14ac:dyDescent="0.25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W1741" s="112"/>
    </row>
    <row r="1742" spans="1:23" s="1" customFormat="1" x14ac:dyDescent="0.25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W1742" s="112"/>
    </row>
    <row r="1743" spans="1:23" s="1" customFormat="1" x14ac:dyDescent="0.25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W1743" s="112"/>
    </row>
    <row r="1744" spans="1:23" s="1" customFormat="1" x14ac:dyDescent="0.25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W1744" s="112"/>
    </row>
    <row r="1745" spans="1:23" s="1" customFormat="1" x14ac:dyDescent="0.25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W1745" s="112"/>
    </row>
    <row r="1746" spans="1:23" s="1" customFormat="1" x14ac:dyDescent="0.25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W1746" s="112"/>
    </row>
    <row r="1747" spans="1:23" s="1" customFormat="1" x14ac:dyDescent="0.25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W1747" s="112"/>
    </row>
    <row r="1748" spans="1:23" s="1" customFormat="1" x14ac:dyDescent="0.25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W1748" s="112"/>
    </row>
    <row r="1749" spans="1:23" s="1" customFormat="1" x14ac:dyDescent="0.25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W1749" s="112"/>
    </row>
    <row r="1750" spans="1:23" s="1" customFormat="1" x14ac:dyDescent="0.25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W1750" s="112"/>
    </row>
    <row r="1751" spans="1:23" s="1" customFormat="1" x14ac:dyDescent="0.25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W1751" s="112"/>
    </row>
    <row r="1752" spans="1:23" s="1" customFormat="1" x14ac:dyDescent="0.25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W1752" s="112"/>
    </row>
    <row r="1753" spans="1:23" s="1" customFormat="1" x14ac:dyDescent="0.25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W1753" s="112"/>
    </row>
    <row r="1754" spans="1:23" s="1" customFormat="1" x14ac:dyDescent="0.25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W1754" s="112"/>
    </row>
    <row r="1755" spans="1:23" s="1" customFormat="1" x14ac:dyDescent="0.25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W1755" s="112"/>
    </row>
    <row r="1756" spans="1:23" s="1" customFormat="1" x14ac:dyDescent="0.25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W1756" s="112"/>
    </row>
    <row r="1757" spans="1:23" s="1" customFormat="1" x14ac:dyDescent="0.25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W1757" s="112"/>
    </row>
    <row r="1758" spans="1:23" s="1" customFormat="1" x14ac:dyDescent="0.25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W1758" s="112"/>
    </row>
    <row r="1759" spans="1:23" s="1" customFormat="1" x14ac:dyDescent="0.25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W1759" s="112"/>
    </row>
    <row r="1760" spans="1:23" s="1" customFormat="1" x14ac:dyDescent="0.25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W1760" s="112"/>
    </row>
    <row r="1761" spans="1:23" s="1" customFormat="1" x14ac:dyDescent="0.25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W1761" s="112"/>
    </row>
    <row r="1762" spans="1:23" s="1" customFormat="1" x14ac:dyDescent="0.25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W1762" s="112"/>
    </row>
    <row r="1763" spans="1:23" s="1" customFormat="1" x14ac:dyDescent="0.25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W1763" s="112"/>
    </row>
    <row r="1764" spans="1:23" s="1" customFormat="1" x14ac:dyDescent="0.25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W1764" s="112"/>
    </row>
    <row r="1765" spans="1:23" s="1" customFormat="1" x14ac:dyDescent="0.25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W1765" s="112"/>
    </row>
    <row r="1766" spans="1:23" s="1" customFormat="1" x14ac:dyDescent="0.25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W1766" s="112"/>
    </row>
    <row r="1767" spans="1:23" s="1" customFormat="1" x14ac:dyDescent="0.25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W1767" s="112"/>
    </row>
    <row r="1768" spans="1:23" s="1" customFormat="1" x14ac:dyDescent="0.25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W1768" s="112"/>
    </row>
    <row r="1769" spans="1:23" s="1" customFormat="1" x14ac:dyDescent="0.25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W1769" s="112"/>
    </row>
    <row r="1770" spans="1:23" s="1" customFormat="1" x14ac:dyDescent="0.25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W1770" s="112"/>
    </row>
    <row r="1771" spans="1:23" s="1" customFormat="1" x14ac:dyDescent="0.25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W1771" s="112"/>
    </row>
    <row r="1772" spans="1:23" s="1" customFormat="1" x14ac:dyDescent="0.25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W1772" s="112"/>
    </row>
    <row r="1773" spans="1:23" s="1" customFormat="1" x14ac:dyDescent="0.25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W1773" s="112"/>
    </row>
    <row r="1774" spans="1:23" s="1" customFormat="1" x14ac:dyDescent="0.25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W1774" s="112"/>
    </row>
    <row r="1775" spans="1:23" s="1" customFormat="1" x14ac:dyDescent="0.25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W1775" s="112"/>
    </row>
    <row r="1776" spans="1:23" s="1" customFormat="1" x14ac:dyDescent="0.25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W1776" s="112"/>
    </row>
    <row r="1777" spans="1:23" s="1" customFormat="1" x14ac:dyDescent="0.25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W1777" s="112"/>
    </row>
    <row r="1778" spans="1:23" s="1" customFormat="1" x14ac:dyDescent="0.25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W1778" s="112"/>
    </row>
    <row r="1779" spans="1:23" s="1" customFormat="1" x14ac:dyDescent="0.25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W1779" s="112"/>
    </row>
    <row r="1780" spans="1:23" s="1" customFormat="1" x14ac:dyDescent="0.25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W1780" s="112"/>
    </row>
    <row r="1781" spans="1:23" s="1" customFormat="1" x14ac:dyDescent="0.25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W1781" s="112"/>
    </row>
    <row r="1782" spans="1:23" s="1" customFormat="1" x14ac:dyDescent="0.25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W1782" s="112"/>
    </row>
    <row r="1783" spans="1:23" s="1" customFormat="1" x14ac:dyDescent="0.25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W1783" s="112"/>
    </row>
    <row r="1784" spans="1:23" s="1" customFormat="1" x14ac:dyDescent="0.25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W1784" s="112"/>
    </row>
    <row r="1785" spans="1:23" s="1" customFormat="1" x14ac:dyDescent="0.25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W1785" s="112"/>
    </row>
    <row r="1786" spans="1:23" s="1" customFormat="1" x14ac:dyDescent="0.25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W1786" s="112"/>
    </row>
    <row r="1787" spans="1:23" s="1" customFormat="1" x14ac:dyDescent="0.25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W1787" s="112"/>
    </row>
    <row r="1788" spans="1:23" s="1" customFormat="1" x14ac:dyDescent="0.25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W1788" s="112"/>
    </row>
    <row r="1789" spans="1:23" s="1" customFormat="1" x14ac:dyDescent="0.25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W1789" s="112"/>
    </row>
    <row r="1790" spans="1:23" s="1" customFormat="1" x14ac:dyDescent="0.25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W1790" s="112"/>
    </row>
    <row r="1791" spans="1:23" s="1" customFormat="1" x14ac:dyDescent="0.25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W1791" s="112"/>
    </row>
    <row r="1792" spans="1:23" s="1" customFormat="1" x14ac:dyDescent="0.25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W1792" s="112"/>
    </row>
    <row r="1793" spans="1:23" s="1" customFormat="1" x14ac:dyDescent="0.25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W1793" s="112"/>
    </row>
    <row r="1794" spans="1:23" s="1" customFormat="1" x14ac:dyDescent="0.25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W1794" s="112"/>
    </row>
    <row r="1795" spans="1:23" s="1" customFormat="1" x14ac:dyDescent="0.25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W1795" s="112"/>
    </row>
    <row r="1796" spans="1:23" s="1" customFormat="1" x14ac:dyDescent="0.25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W1796" s="112"/>
    </row>
    <row r="1797" spans="1:23" s="1" customFormat="1" x14ac:dyDescent="0.25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W1797" s="112"/>
    </row>
    <row r="1798" spans="1:23" s="1" customFormat="1" x14ac:dyDescent="0.25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W1798" s="112"/>
    </row>
    <row r="1799" spans="1:23" s="1" customFormat="1" x14ac:dyDescent="0.25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W1799" s="112"/>
    </row>
    <row r="1800" spans="1:23" s="1" customFormat="1" x14ac:dyDescent="0.25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W1800" s="112"/>
    </row>
    <row r="1801" spans="1:23" s="1" customFormat="1" x14ac:dyDescent="0.25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W1801" s="112"/>
    </row>
    <row r="1802" spans="1:23" s="1" customFormat="1" x14ac:dyDescent="0.25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W1802" s="112"/>
    </row>
    <row r="1803" spans="1:23" s="1" customFormat="1" x14ac:dyDescent="0.25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W1803" s="112"/>
    </row>
    <row r="1804" spans="1:23" s="1" customFormat="1" x14ac:dyDescent="0.25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W1804" s="112"/>
    </row>
    <row r="1805" spans="1:23" s="1" customFormat="1" x14ac:dyDescent="0.25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W1805" s="112"/>
    </row>
    <row r="1806" spans="1:23" s="1" customFormat="1" x14ac:dyDescent="0.25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W1806" s="112"/>
    </row>
    <row r="1807" spans="1:23" s="1" customFormat="1" x14ac:dyDescent="0.25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W1807" s="112"/>
    </row>
    <row r="1808" spans="1:23" s="1" customFormat="1" x14ac:dyDescent="0.25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W1808" s="112"/>
    </row>
    <row r="1809" spans="1:23" s="1" customFormat="1" x14ac:dyDescent="0.25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W1809" s="112"/>
    </row>
    <row r="1810" spans="1:23" s="1" customFormat="1" x14ac:dyDescent="0.25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W1810" s="112"/>
    </row>
    <row r="1811" spans="1:23" s="1" customFormat="1" x14ac:dyDescent="0.25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W1811" s="112"/>
    </row>
    <row r="1812" spans="1:23" s="1" customFormat="1" x14ac:dyDescent="0.25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W1812" s="112"/>
    </row>
    <row r="1813" spans="1:23" s="1" customFormat="1" x14ac:dyDescent="0.25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W1813" s="112"/>
    </row>
    <row r="1814" spans="1:23" s="1" customFormat="1" x14ac:dyDescent="0.25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W1814" s="112"/>
    </row>
    <row r="1815" spans="1:23" s="1" customFormat="1" x14ac:dyDescent="0.25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W1815" s="112"/>
    </row>
    <row r="1816" spans="1:23" s="1" customFormat="1" x14ac:dyDescent="0.25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W1816" s="112"/>
    </row>
    <row r="1817" spans="1:23" s="1" customFormat="1" x14ac:dyDescent="0.25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W1817" s="112"/>
    </row>
    <row r="1818" spans="1:23" s="1" customFormat="1" x14ac:dyDescent="0.25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W1818" s="112"/>
    </row>
    <row r="1819" spans="1:23" s="1" customFormat="1" x14ac:dyDescent="0.25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W1819" s="112"/>
    </row>
    <row r="1820" spans="1:23" s="1" customFormat="1" x14ac:dyDescent="0.25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W1820" s="112"/>
    </row>
    <row r="1821" spans="1:23" s="1" customFormat="1" x14ac:dyDescent="0.25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W1821" s="112"/>
    </row>
    <row r="1822" spans="1:23" s="1" customFormat="1" x14ac:dyDescent="0.25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W1822" s="112"/>
    </row>
    <row r="1823" spans="1:23" s="1" customFormat="1" x14ac:dyDescent="0.25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W1823" s="112"/>
    </row>
    <row r="1824" spans="1:23" s="1" customFormat="1" x14ac:dyDescent="0.25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W1824" s="112"/>
    </row>
    <row r="1825" spans="1:23" s="1" customFormat="1" x14ac:dyDescent="0.25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W1825" s="112"/>
    </row>
    <row r="1826" spans="1:23" s="1" customFormat="1" x14ac:dyDescent="0.25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W1826" s="112"/>
    </row>
    <row r="1827" spans="1:23" s="1" customFormat="1" x14ac:dyDescent="0.25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W1827" s="112"/>
    </row>
    <row r="1828" spans="1:23" s="1" customFormat="1" x14ac:dyDescent="0.25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W1828" s="112"/>
    </row>
    <row r="1829" spans="1:23" s="1" customFormat="1" x14ac:dyDescent="0.25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W1829" s="112"/>
    </row>
    <row r="1830" spans="1:23" s="1" customFormat="1" x14ac:dyDescent="0.25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W1830" s="112"/>
    </row>
    <row r="1831" spans="1:23" s="1" customFormat="1" x14ac:dyDescent="0.25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W1831" s="112"/>
    </row>
    <row r="1832" spans="1:23" s="1" customFormat="1" x14ac:dyDescent="0.25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W1832" s="112"/>
    </row>
    <row r="1833" spans="1:23" s="1" customFormat="1" x14ac:dyDescent="0.25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W1833" s="112"/>
    </row>
    <row r="1834" spans="1:23" s="1" customFormat="1" x14ac:dyDescent="0.25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W1834" s="112"/>
    </row>
    <row r="1835" spans="1:23" s="1" customFormat="1" x14ac:dyDescent="0.25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W1835" s="112"/>
    </row>
    <row r="1836" spans="1:23" s="1" customFormat="1" x14ac:dyDescent="0.25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W1836" s="112"/>
    </row>
    <row r="1837" spans="1:23" s="1" customFormat="1" x14ac:dyDescent="0.25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W1837" s="112"/>
    </row>
    <row r="1838" spans="1:23" s="1" customFormat="1" x14ac:dyDescent="0.25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W1838" s="112"/>
    </row>
    <row r="1839" spans="1:23" s="1" customFormat="1" x14ac:dyDescent="0.25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W1839" s="112"/>
    </row>
    <row r="1840" spans="1:23" s="1" customFormat="1" x14ac:dyDescent="0.25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W1840" s="112"/>
    </row>
    <row r="1841" spans="1:23" s="1" customFormat="1" x14ac:dyDescent="0.25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W1841" s="112"/>
    </row>
    <row r="1842" spans="1:23" s="1" customFormat="1" x14ac:dyDescent="0.25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W1842" s="112"/>
    </row>
    <row r="1843" spans="1:23" s="1" customFormat="1" x14ac:dyDescent="0.25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W1843" s="112"/>
    </row>
    <row r="1844" spans="1:23" s="1" customFormat="1" x14ac:dyDescent="0.25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W1844" s="112"/>
    </row>
    <row r="1845" spans="1:23" s="1" customFormat="1" x14ac:dyDescent="0.25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W1845" s="112"/>
    </row>
    <row r="1846" spans="1:23" s="1" customFormat="1" x14ac:dyDescent="0.25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W1846" s="112"/>
    </row>
    <row r="1847" spans="1:23" s="1" customFormat="1" x14ac:dyDescent="0.25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W1847" s="112"/>
    </row>
    <row r="1848" spans="1:23" s="1" customFormat="1" x14ac:dyDescent="0.25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W1848" s="112"/>
    </row>
    <row r="1849" spans="1:23" s="1" customFormat="1" x14ac:dyDescent="0.25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W1849" s="112"/>
    </row>
    <row r="1850" spans="1:23" s="1" customFormat="1" x14ac:dyDescent="0.25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W1850" s="112"/>
    </row>
    <row r="1851" spans="1:23" s="1" customFormat="1" x14ac:dyDescent="0.25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W1851" s="112"/>
    </row>
    <row r="1852" spans="1:23" s="1" customFormat="1" x14ac:dyDescent="0.25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W1852" s="112"/>
    </row>
    <row r="1853" spans="1:23" s="1" customFormat="1" x14ac:dyDescent="0.25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W1853" s="112"/>
    </row>
    <row r="1854" spans="1:23" s="1" customFormat="1" x14ac:dyDescent="0.25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W1854" s="112"/>
    </row>
    <row r="1855" spans="1:23" s="1" customFormat="1" x14ac:dyDescent="0.25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W1855" s="112"/>
    </row>
    <row r="1856" spans="1:23" s="1" customFormat="1" x14ac:dyDescent="0.25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W1856" s="112"/>
    </row>
    <row r="1857" spans="1:23" s="1" customFormat="1" x14ac:dyDescent="0.25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W1857" s="112"/>
    </row>
    <row r="1858" spans="1:23" s="1" customFormat="1" x14ac:dyDescent="0.25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W1858" s="112"/>
    </row>
    <row r="1859" spans="1:23" s="1" customFormat="1" x14ac:dyDescent="0.25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W1859" s="112"/>
    </row>
    <row r="1860" spans="1:23" s="1" customFormat="1" x14ac:dyDescent="0.25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W1860" s="112"/>
    </row>
    <row r="1861" spans="1:23" s="1" customFormat="1" x14ac:dyDescent="0.25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W1861" s="112"/>
    </row>
    <row r="1862" spans="1:23" s="1" customFormat="1" x14ac:dyDescent="0.25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W1862" s="112"/>
    </row>
    <row r="1863" spans="1:23" s="1" customFormat="1" x14ac:dyDescent="0.25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W1863" s="112"/>
    </row>
    <row r="1864" spans="1:23" s="1" customFormat="1" x14ac:dyDescent="0.25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W1864" s="112"/>
    </row>
    <row r="1865" spans="1:23" s="1" customFormat="1" x14ac:dyDescent="0.25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W1865" s="112"/>
    </row>
    <row r="1866" spans="1:23" s="1" customFormat="1" x14ac:dyDescent="0.25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W1866" s="112"/>
    </row>
    <row r="1867" spans="1:23" s="1" customFormat="1" x14ac:dyDescent="0.25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W1867" s="112"/>
    </row>
    <row r="1868" spans="1:23" s="1" customFormat="1" x14ac:dyDescent="0.25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W1868" s="112"/>
    </row>
    <row r="1869" spans="1:23" s="1" customFormat="1" x14ac:dyDescent="0.25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W1869" s="112"/>
    </row>
    <row r="1870" spans="1:23" s="1" customFormat="1" x14ac:dyDescent="0.25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W1870" s="112"/>
    </row>
    <row r="1871" spans="1:23" s="1" customFormat="1" x14ac:dyDescent="0.25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W1871" s="112"/>
    </row>
    <row r="1872" spans="1:23" s="1" customFormat="1" x14ac:dyDescent="0.25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W1872" s="112"/>
    </row>
    <row r="1873" spans="1:23" s="1" customFormat="1" x14ac:dyDescent="0.25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W1873" s="112"/>
    </row>
    <row r="1874" spans="1:23" s="1" customFormat="1" x14ac:dyDescent="0.25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W1874" s="112"/>
    </row>
    <row r="1875" spans="1:23" s="1" customFormat="1" x14ac:dyDescent="0.25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W1875" s="112"/>
    </row>
    <row r="1876" spans="1:23" s="1" customFormat="1" x14ac:dyDescent="0.25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W1876" s="112"/>
    </row>
    <row r="1877" spans="1:23" s="1" customFormat="1" x14ac:dyDescent="0.25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W1877" s="112"/>
    </row>
    <row r="1878" spans="1:23" s="1" customFormat="1" x14ac:dyDescent="0.25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W1878" s="112"/>
    </row>
    <row r="1879" spans="1:23" s="1" customFormat="1" x14ac:dyDescent="0.25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W1879" s="112"/>
    </row>
    <row r="1880" spans="1:23" s="1" customFormat="1" x14ac:dyDescent="0.25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W1880" s="112"/>
    </row>
    <row r="1881" spans="1:23" s="1" customFormat="1" x14ac:dyDescent="0.25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W1881" s="112"/>
    </row>
    <row r="1882" spans="1:23" s="1" customFormat="1" x14ac:dyDescent="0.25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W1882" s="112"/>
    </row>
    <row r="1883" spans="1:23" s="1" customFormat="1" x14ac:dyDescent="0.25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W1883" s="112"/>
    </row>
    <row r="1884" spans="1:23" s="1" customFormat="1" x14ac:dyDescent="0.25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W1884" s="112"/>
    </row>
    <row r="1885" spans="1:23" s="1" customFormat="1" x14ac:dyDescent="0.25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W1885" s="112"/>
    </row>
    <row r="1886" spans="1:23" s="1" customFormat="1" x14ac:dyDescent="0.25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W1886" s="112"/>
    </row>
    <row r="1887" spans="1:23" s="1" customFormat="1" x14ac:dyDescent="0.25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W1887" s="112"/>
    </row>
    <row r="1888" spans="1:23" s="1" customFormat="1" x14ac:dyDescent="0.25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W1888" s="112"/>
    </row>
    <row r="1889" spans="1:23" s="1" customFormat="1" x14ac:dyDescent="0.25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W1889" s="112"/>
    </row>
    <row r="1890" spans="1:23" s="1" customFormat="1" x14ac:dyDescent="0.25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W1890" s="112"/>
    </row>
    <row r="1891" spans="1:23" s="1" customFormat="1" x14ac:dyDescent="0.25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W1891" s="112"/>
    </row>
    <row r="1892" spans="1:23" s="1" customFormat="1" x14ac:dyDescent="0.25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W1892" s="112"/>
    </row>
    <row r="1893" spans="1:23" s="1" customFormat="1" x14ac:dyDescent="0.25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W1893" s="112"/>
    </row>
    <row r="1894" spans="1:23" s="1" customFormat="1" x14ac:dyDescent="0.25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W1894" s="112"/>
    </row>
    <row r="1895" spans="1:23" s="1" customFormat="1" x14ac:dyDescent="0.25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W1895" s="112"/>
    </row>
    <row r="1896" spans="1:23" s="1" customFormat="1" x14ac:dyDescent="0.25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W1896" s="112"/>
    </row>
    <row r="1897" spans="1:23" s="1" customFormat="1" x14ac:dyDescent="0.25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W1897" s="112"/>
    </row>
    <row r="1898" spans="1:23" s="1" customFormat="1" x14ac:dyDescent="0.25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W1898" s="112"/>
    </row>
    <row r="1899" spans="1:23" s="1" customFormat="1" x14ac:dyDescent="0.25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W1899" s="112"/>
    </row>
    <row r="1900" spans="1:23" s="1" customFormat="1" x14ac:dyDescent="0.25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W1900" s="112"/>
    </row>
    <row r="1901" spans="1:23" s="1" customFormat="1" x14ac:dyDescent="0.25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W1901" s="112"/>
    </row>
    <row r="1902" spans="1:23" s="1" customFormat="1" x14ac:dyDescent="0.25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W1902" s="112"/>
    </row>
    <row r="1903" spans="1:23" s="1" customFormat="1" x14ac:dyDescent="0.25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W1903" s="112"/>
    </row>
    <row r="1904" spans="1:23" s="1" customFormat="1" x14ac:dyDescent="0.25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W1904" s="112"/>
    </row>
    <row r="1905" spans="1:23" s="1" customFormat="1" x14ac:dyDescent="0.25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W1905" s="112"/>
    </row>
    <row r="1906" spans="1:23" s="1" customFormat="1" x14ac:dyDescent="0.25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W1906" s="112"/>
    </row>
    <row r="1907" spans="1:23" s="1" customFormat="1" x14ac:dyDescent="0.25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W1907" s="112"/>
    </row>
    <row r="1908" spans="1:23" s="1" customFormat="1" x14ac:dyDescent="0.25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W1908" s="112"/>
    </row>
    <row r="1909" spans="1:23" s="1" customFormat="1" x14ac:dyDescent="0.25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W1909" s="112"/>
    </row>
    <row r="1910" spans="1:23" s="1" customFormat="1" x14ac:dyDescent="0.25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W1910" s="112"/>
    </row>
    <row r="1911" spans="1:23" s="1" customFormat="1" x14ac:dyDescent="0.25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W1911" s="112"/>
    </row>
    <row r="1912" spans="1:23" s="1" customFormat="1" x14ac:dyDescent="0.25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W1912" s="112"/>
    </row>
    <row r="1913" spans="1:23" s="1" customFormat="1" x14ac:dyDescent="0.25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W1913" s="112"/>
    </row>
    <row r="1914" spans="1:23" s="1" customFormat="1" x14ac:dyDescent="0.25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W1914" s="112"/>
    </row>
    <row r="1915" spans="1:23" s="1" customFormat="1" x14ac:dyDescent="0.25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W1915" s="112"/>
    </row>
    <row r="1916" spans="1:23" s="1" customFormat="1" x14ac:dyDescent="0.25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W1916" s="112"/>
    </row>
    <row r="1917" spans="1:23" s="1" customFormat="1" x14ac:dyDescent="0.25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W1917" s="112"/>
    </row>
    <row r="1918" spans="1:23" s="1" customFormat="1" x14ac:dyDescent="0.25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W1918" s="112"/>
    </row>
    <row r="1919" spans="1:23" s="1" customFormat="1" x14ac:dyDescent="0.25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W1919" s="112"/>
    </row>
    <row r="1920" spans="1:23" s="1" customFormat="1" x14ac:dyDescent="0.25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W1920" s="112"/>
    </row>
    <row r="1921" spans="1:23" s="1" customFormat="1" x14ac:dyDescent="0.25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W1921" s="112"/>
    </row>
    <row r="1922" spans="1:23" s="1" customFormat="1" x14ac:dyDescent="0.25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W1922" s="112"/>
    </row>
    <row r="1923" spans="1:23" s="1" customFormat="1" x14ac:dyDescent="0.25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W1923" s="112"/>
    </row>
    <row r="1924" spans="1:23" s="1" customFormat="1" x14ac:dyDescent="0.25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W1924" s="112"/>
    </row>
    <row r="1925" spans="1:23" s="1" customFormat="1" x14ac:dyDescent="0.25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W1925" s="112"/>
    </row>
    <row r="1926" spans="1:23" s="1" customFormat="1" x14ac:dyDescent="0.25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W1926" s="112"/>
    </row>
    <row r="1927" spans="1:23" s="1" customFormat="1" x14ac:dyDescent="0.25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W1927" s="112"/>
    </row>
    <row r="1928" spans="1:23" s="1" customFormat="1" x14ac:dyDescent="0.25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W1928" s="112"/>
    </row>
    <row r="1929" spans="1:23" s="1" customFormat="1" x14ac:dyDescent="0.25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W1929" s="112"/>
    </row>
    <row r="1930" spans="1:23" s="1" customFormat="1" x14ac:dyDescent="0.25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W1930" s="112"/>
    </row>
    <row r="1931" spans="1:23" s="1" customFormat="1" x14ac:dyDescent="0.25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W1931" s="112"/>
    </row>
    <row r="1932" spans="1:23" s="1" customFormat="1" x14ac:dyDescent="0.25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W1932" s="112"/>
    </row>
    <row r="1933" spans="1:23" s="1" customFormat="1" x14ac:dyDescent="0.25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W1933" s="112"/>
    </row>
    <row r="1934" spans="1:23" s="1" customFormat="1" x14ac:dyDescent="0.25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W1934" s="112"/>
    </row>
    <row r="1935" spans="1:23" s="1" customFormat="1" x14ac:dyDescent="0.25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W1935" s="112"/>
    </row>
    <row r="1936" spans="1:23" s="1" customFormat="1" x14ac:dyDescent="0.25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W1936" s="112"/>
    </row>
    <row r="1937" spans="1:23" s="1" customFormat="1" x14ac:dyDescent="0.25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W1937" s="112"/>
    </row>
    <row r="1938" spans="1:23" s="1" customFormat="1" x14ac:dyDescent="0.25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W1938" s="112"/>
    </row>
    <row r="1939" spans="1:23" s="1" customFormat="1" x14ac:dyDescent="0.25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W1939" s="112"/>
    </row>
    <row r="1940" spans="1:23" s="1" customFormat="1" x14ac:dyDescent="0.25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W1940" s="112"/>
    </row>
    <row r="1941" spans="1:23" s="1" customFormat="1" x14ac:dyDescent="0.25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W1941" s="112"/>
    </row>
    <row r="1942" spans="1:23" s="1" customFormat="1" x14ac:dyDescent="0.25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W1942" s="112"/>
    </row>
    <row r="1943" spans="1:23" s="1" customFormat="1" x14ac:dyDescent="0.25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W1943" s="112"/>
    </row>
    <row r="1944" spans="1:23" s="1" customFormat="1" x14ac:dyDescent="0.25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W1944" s="112"/>
    </row>
    <row r="1945" spans="1:23" s="1" customFormat="1" x14ac:dyDescent="0.25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W1945" s="112"/>
    </row>
    <row r="1946" spans="1:23" s="1" customFormat="1" x14ac:dyDescent="0.25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W1946" s="112"/>
    </row>
    <row r="1947" spans="1:23" s="1" customFormat="1" x14ac:dyDescent="0.25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W1947" s="112"/>
    </row>
    <row r="1948" spans="1:23" s="1" customFormat="1" x14ac:dyDescent="0.25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W1948" s="112"/>
    </row>
    <row r="1949" spans="1:23" s="1" customFormat="1" x14ac:dyDescent="0.25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W1949" s="112"/>
    </row>
    <row r="1950" spans="1:23" s="1" customFormat="1" x14ac:dyDescent="0.25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W1950" s="112"/>
    </row>
    <row r="1951" spans="1:23" s="1" customFormat="1" x14ac:dyDescent="0.25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W1951" s="112"/>
    </row>
    <row r="1952" spans="1:23" s="1" customFormat="1" x14ac:dyDescent="0.25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W1952" s="112"/>
    </row>
    <row r="1953" spans="1:23" s="1" customFormat="1" x14ac:dyDescent="0.25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W1953" s="112"/>
    </row>
    <row r="1954" spans="1:23" s="1" customFormat="1" x14ac:dyDescent="0.25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W1954" s="112"/>
    </row>
    <row r="1955" spans="1:23" s="1" customFormat="1" x14ac:dyDescent="0.25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W1955" s="112"/>
    </row>
    <row r="1956" spans="1:23" s="1" customFormat="1" x14ac:dyDescent="0.25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W1956" s="112"/>
    </row>
    <row r="1957" spans="1:23" s="1" customFormat="1" x14ac:dyDescent="0.25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W1957" s="112"/>
    </row>
    <row r="1958" spans="1:23" s="1" customFormat="1" x14ac:dyDescent="0.25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W1958" s="112"/>
    </row>
    <row r="1959" spans="1:23" s="1" customFormat="1" x14ac:dyDescent="0.25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W1959" s="112"/>
    </row>
    <row r="1960" spans="1:23" s="1" customFormat="1" x14ac:dyDescent="0.25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W1960" s="112"/>
    </row>
    <row r="1961" spans="1:23" s="1" customFormat="1" x14ac:dyDescent="0.25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W1961" s="112"/>
    </row>
    <row r="1962" spans="1:23" s="1" customFormat="1" x14ac:dyDescent="0.25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W1962" s="112"/>
    </row>
    <row r="1963" spans="1:23" s="1" customFormat="1" x14ac:dyDescent="0.25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W1963" s="112"/>
    </row>
    <row r="1964" spans="1:23" s="1" customFormat="1" x14ac:dyDescent="0.25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W1964" s="112"/>
    </row>
    <row r="1965" spans="1:23" s="1" customFormat="1" x14ac:dyDescent="0.25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W1965" s="112"/>
    </row>
    <row r="1966" spans="1:23" s="1" customFormat="1" x14ac:dyDescent="0.25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W1966" s="112"/>
    </row>
    <row r="1967" spans="1:23" s="1" customFormat="1" x14ac:dyDescent="0.25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W1967" s="112"/>
    </row>
    <row r="1968" spans="1:23" s="1" customFormat="1" x14ac:dyDescent="0.25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W1968" s="112"/>
    </row>
    <row r="1969" spans="1:23" s="1" customFormat="1" x14ac:dyDescent="0.25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W1969" s="112"/>
    </row>
    <row r="1970" spans="1:23" s="1" customFormat="1" x14ac:dyDescent="0.25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W1970" s="112"/>
    </row>
    <row r="1971" spans="1:23" s="1" customFormat="1" x14ac:dyDescent="0.25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W1971" s="112"/>
    </row>
    <row r="1972" spans="1:23" s="1" customFormat="1" x14ac:dyDescent="0.25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W1972" s="112"/>
    </row>
    <row r="1973" spans="1:23" s="1" customFormat="1" x14ac:dyDescent="0.25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W1973" s="112"/>
    </row>
    <row r="1974" spans="1:23" s="1" customFormat="1" x14ac:dyDescent="0.25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W1974" s="112"/>
    </row>
    <row r="1975" spans="1:23" s="1" customFormat="1" x14ac:dyDescent="0.25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W1975" s="112"/>
    </row>
    <row r="1976" spans="1:23" s="1" customFormat="1" x14ac:dyDescent="0.25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W1976" s="112"/>
    </row>
    <row r="1977" spans="1:23" s="1" customFormat="1" x14ac:dyDescent="0.25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W1977" s="112"/>
    </row>
    <row r="1978" spans="1:23" s="1" customFormat="1" x14ac:dyDescent="0.25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W1978" s="112"/>
    </row>
    <row r="1979" spans="1:23" s="1" customFormat="1" x14ac:dyDescent="0.25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W1979" s="112"/>
    </row>
    <row r="1980" spans="1:23" s="1" customFormat="1" x14ac:dyDescent="0.25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W1980" s="112"/>
    </row>
    <row r="1981" spans="1:23" s="1" customFormat="1" x14ac:dyDescent="0.25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W1981" s="112"/>
    </row>
    <row r="1982" spans="1:23" s="1" customFormat="1" x14ac:dyDescent="0.25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W1982" s="112"/>
    </row>
    <row r="1983" spans="1:23" s="1" customFormat="1" x14ac:dyDescent="0.25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W1983" s="112"/>
    </row>
    <row r="1984" spans="1:23" s="1" customFormat="1" x14ac:dyDescent="0.25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W1984" s="112"/>
    </row>
    <row r="1985" spans="1:23" s="1" customFormat="1" x14ac:dyDescent="0.25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W1985" s="112"/>
    </row>
    <row r="1986" spans="1:23" s="1" customFormat="1" x14ac:dyDescent="0.25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W1986" s="112"/>
    </row>
    <row r="1987" spans="1:23" s="1" customFormat="1" x14ac:dyDescent="0.25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W1987" s="112"/>
    </row>
    <row r="1988" spans="1:23" s="1" customFormat="1" x14ac:dyDescent="0.25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W1988" s="112"/>
    </row>
    <row r="1989" spans="1:23" s="1" customFormat="1" x14ac:dyDescent="0.25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W1989" s="112"/>
    </row>
    <row r="1990" spans="1:23" s="1" customFormat="1" x14ac:dyDescent="0.25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W1990" s="112"/>
    </row>
    <row r="1991" spans="1:23" s="1" customFormat="1" x14ac:dyDescent="0.25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W1991" s="112"/>
    </row>
    <row r="1992" spans="1:23" s="1" customFormat="1" x14ac:dyDescent="0.25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W1992" s="112"/>
    </row>
    <row r="1993" spans="1:23" s="1" customFormat="1" x14ac:dyDescent="0.25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W1993" s="112"/>
    </row>
    <row r="1994" spans="1:23" s="1" customFormat="1" x14ac:dyDescent="0.25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W1994" s="112"/>
    </row>
    <row r="1995" spans="1:23" s="1" customFormat="1" x14ac:dyDescent="0.25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W1995" s="112"/>
    </row>
    <row r="1996" spans="1:23" s="1" customFormat="1" x14ac:dyDescent="0.25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W1996" s="112"/>
    </row>
    <row r="1997" spans="1:23" s="1" customFormat="1" x14ac:dyDescent="0.25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W1997" s="112"/>
    </row>
    <row r="1998" spans="1:23" s="1" customFormat="1" x14ac:dyDescent="0.25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W1998" s="112"/>
    </row>
    <row r="1999" spans="1:23" s="1" customFormat="1" x14ac:dyDescent="0.25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W1999" s="112"/>
    </row>
    <row r="2000" spans="1:23" s="1" customFormat="1" x14ac:dyDescent="0.25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W2000" s="112"/>
    </row>
    <row r="2001" spans="1:23" s="1" customFormat="1" x14ac:dyDescent="0.25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W2001" s="112"/>
    </row>
    <row r="2002" spans="1:23" s="1" customFormat="1" x14ac:dyDescent="0.25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W2002" s="112"/>
    </row>
    <row r="2003" spans="1:23" s="1" customFormat="1" x14ac:dyDescent="0.25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W2003" s="112"/>
    </row>
    <row r="2004" spans="1:23" s="1" customFormat="1" x14ac:dyDescent="0.25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W2004" s="112"/>
    </row>
    <row r="2005" spans="1:23" s="1" customFormat="1" x14ac:dyDescent="0.25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W2005" s="112"/>
    </row>
    <row r="2006" spans="1:23" s="1" customFormat="1" x14ac:dyDescent="0.25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W2006" s="112"/>
    </row>
    <row r="2007" spans="1:23" s="1" customFormat="1" x14ac:dyDescent="0.25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W2007" s="112"/>
    </row>
    <row r="2008" spans="1:23" s="1" customFormat="1" x14ac:dyDescent="0.25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W2008" s="112"/>
    </row>
    <row r="2009" spans="1:23" s="1" customFormat="1" x14ac:dyDescent="0.25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W2009" s="112"/>
    </row>
    <row r="2010" spans="1:23" s="1" customFormat="1" x14ac:dyDescent="0.25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W2010" s="112"/>
    </row>
    <row r="2011" spans="1:23" s="1" customFormat="1" x14ac:dyDescent="0.25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W2011" s="112"/>
    </row>
    <row r="2012" spans="1:23" s="1" customFormat="1" x14ac:dyDescent="0.25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W2012" s="112"/>
    </row>
    <row r="2013" spans="1:23" s="1" customFormat="1" x14ac:dyDescent="0.25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W2013" s="112"/>
    </row>
    <row r="2014" spans="1:23" s="1" customFormat="1" x14ac:dyDescent="0.25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W2014" s="112"/>
    </row>
    <row r="2015" spans="1:23" s="1" customFormat="1" x14ac:dyDescent="0.25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W2015" s="112"/>
    </row>
    <row r="2016" spans="1:23" s="1" customFormat="1" x14ac:dyDescent="0.25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W2016" s="112"/>
    </row>
    <row r="2017" spans="1:23" s="1" customFormat="1" x14ac:dyDescent="0.25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W2017" s="112"/>
    </row>
    <row r="2018" spans="1:23" s="1" customFormat="1" x14ac:dyDescent="0.25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W2018" s="112"/>
    </row>
    <row r="2019" spans="1:23" s="1" customFormat="1" x14ac:dyDescent="0.25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W2019" s="112"/>
    </row>
    <row r="2020" spans="1:23" s="1" customFormat="1" x14ac:dyDescent="0.25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W2020" s="112"/>
    </row>
    <row r="2021" spans="1:23" s="1" customFormat="1" x14ac:dyDescent="0.25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W2021" s="112"/>
    </row>
    <row r="2022" spans="1:23" s="1" customFormat="1" x14ac:dyDescent="0.25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W2022" s="112"/>
    </row>
    <row r="2023" spans="1:23" s="1" customFormat="1" x14ac:dyDescent="0.25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W2023" s="112"/>
    </row>
    <row r="2024" spans="1:23" s="1" customFormat="1" x14ac:dyDescent="0.25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W2024" s="112"/>
    </row>
    <row r="2025" spans="1:23" s="1" customFormat="1" x14ac:dyDescent="0.25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W2025" s="112"/>
    </row>
    <row r="2026" spans="1:23" s="1" customFormat="1" x14ac:dyDescent="0.25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W2026" s="112"/>
    </row>
    <row r="2027" spans="1:23" s="1" customFormat="1" x14ac:dyDescent="0.25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W2027" s="112"/>
    </row>
    <row r="2028" spans="1:23" s="1" customFormat="1" x14ac:dyDescent="0.25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W2028" s="112"/>
    </row>
    <row r="2029" spans="1:23" s="1" customFormat="1" x14ac:dyDescent="0.25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W2029" s="112"/>
    </row>
    <row r="2030" spans="1:23" s="1" customFormat="1" x14ac:dyDescent="0.25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W2030" s="112"/>
    </row>
    <row r="2031" spans="1:23" s="1" customFormat="1" x14ac:dyDescent="0.25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W2031" s="112"/>
    </row>
    <row r="2032" spans="1:23" s="1" customFormat="1" x14ac:dyDescent="0.25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W2032" s="112"/>
    </row>
    <row r="2033" spans="1:23" s="1" customFormat="1" x14ac:dyDescent="0.25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W2033" s="112"/>
    </row>
    <row r="2034" spans="1:23" s="1" customFormat="1" x14ac:dyDescent="0.25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W2034" s="112"/>
    </row>
    <row r="2035" spans="1:23" s="1" customFormat="1" x14ac:dyDescent="0.25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W2035" s="112"/>
    </row>
    <row r="2036" spans="1:23" s="1" customFormat="1" x14ac:dyDescent="0.25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W2036" s="112"/>
    </row>
    <row r="2037" spans="1:23" s="1" customFormat="1" x14ac:dyDescent="0.25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W2037" s="112"/>
    </row>
    <row r="2038" spans="1:23" s="1" customFormat="1" x14ac:dyDescent="0.25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W2038" s="112"/>
    </row>
    <row r="2039" spans="1:23" s="1" customFormat="1" x14ac:dyDescent="0.25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W2039" s="112"/>
    </row>
    <row r="2040" spans="1:23" s="1" customFormat="1" x14ac:dyDescent="0.25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W2040" s="112"/>
    </row>
    <row r="2041" spans="1:23" s="1" customFormat="1" x14ac:dyDescent="0.25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W2041" s="112"/>
    </row>
    <row r="2042" spans="1:23" s="1" customFormat="1" x14ac:dyDescent="0.25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W2042" s="112"/>
    </row>
    <row r="2043" spans="1:23" s="1" customFormat="1" x14ac:dyDescent="0.25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W2043" s="112"/>
    </row>
    <row r="2044" spans="1:23" s="1" customFormat="1" x14ac:dyDescent="0.25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W2044" s="112"/>
    </row>
    <row r="2045" spans="1:23" s="1" customFormat="1" x14ac:dyDescent="0.25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W2045" s="112"/>
    </row>
    <row r="2046" spans="1:23" s="1" customFormat="1" x14ac:dyDescent="0.25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W2046" s="112"/>
    </row>
    <row r="2047" spans="1:23" s="1" customFormat="1" x14ac:dyDescent="0.25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W2047" s="112"/>
    </row>
    <row r="2048" spans="1:23" s="1" customFormat="1" x14ac:dyDescent="0.25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W2048" s="112"/>
    </row>
    <row r="2049" spans="1:23" s="1" customFormat="1" x14ac:dyDescent="0.25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W2049" s="112"/>
    </row>
    <row r="2050" spans="1:23" s="1" customFormat="1" x14ac:dyDescent="0.25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W2050" s="112"/>
    </row>
    <row r="2051" spans="1:23" s="1" customFormat="1" x14ac:dyDescent="0.25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W2051" s="112"/>
    </row>
    <row r="2052" spans="1:23" s="1" customFormat="1" x14ac:dyDescent="0.25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W2052" s="112"/>
    </row>
    <row r="2053" spans="1:23" s="1" customFormat="1" x14ac:dyDescent="0.25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W2053" s="112"/>
    </row>
    <row r="2054" spans="1:23" s="1" customFormat="1" x14ac:dyDescent="0.25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W2054" s="112"/>
    </row>
    <row r="2055" spans="1:23" s="1" customFormat="1" x14ac:dyDescent="0.25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W2055" s="112"/>
    </row>
    <row r="2056" spans="1:23" s="1" customFormat="1" x14ac:dyDescent="0.25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W2056" s="112"/>
    </row>
    <row r="2057" spans="1:23" s="1" customFormat="1" x14ac:dyDescent="0.25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W2057" s="112"/>
    </row>
    <row r="2058" spans="1:23" s="1" customFormat="1" x14ac:dyDescent="0.25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W2058" s="112"/>
    </row>
    <row r="2059" spans="1:23" s="1" customFormat="1" x14ac:dyDescent="0.25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W2059" s="112"/>
    </row>
    <row r="2060" spans="1:23" s="1" customFormat="1" x14ac:dyDescent="0.25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W2060" s="112"/>
    </row>
    <row r="2061" spans="1:23" s="1" customFormat="1" x14ac:dyDescent="0.25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W2061" s="112"/>
    </row>
    <row r="2062" spans="1:23" s="1" customFormat="1" x14ac:dyDescent="0.25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W2062" s="112"/>
    </row>
    <row r="2063" spans="1:23" s="1" customFormat="1" x14ac:dyDescent="0.25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W2063" s="112"/>
    </row>
    <row r="2064" spans="1:23" s="1" customFormat="1" x14ac:dyDescent="0.25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W2064" s="112"/>
    </row>
    <row r="2065" spans="1:23" s="1" customFormat="1" x14ac:dyDescent="0.25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W2065" s="112"/>
    </row>
    <row r="2066" spans="1:23" s="1" customFormat="1" x14ac:dyDescent="0.25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W2066" s="112"/>
    </row>
    <row r="2067" spans="1:23" s="1" customFormat="1" x14ac:dyDescent="0.25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W2067" s="112"/>
    </row>
    <row r="2068" spans="1:23" s="1" customFormat="1" x14ac:dyDescent="0.25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W2068" s="112"/>
    </row>
    <row r="2069" spans="1:23" s="1" customFormat="1" x14ac:dyDescent="0.25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W2069" s="112"/>
    </row>
    <row r="2070" spans="1:23" s="1" customFormat="1" x14ac:dyDescent="0.25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W2070" s="112"/>
    </row>
    <row r="2071" spans="1:23" s="1" customFormat="1" x14ac:dyDescent="0.25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W2071" s="112"/>
    </row>
    <row r="2072" spans="1:23" s="1" customFormat="1" x14ac:dyDescent="0.25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W2072" s="112"/>
    </row>
    <row r="2073" spans="1:23" s="1" customFormat="1" x14ac:dyDescent="0.25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W2073" s="112"/>
    </row>
    <row r="2074" spans="1:23" s="1" customFormat="1" x14ac:dyDescent="0.25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W2074" s="112"/>
    </row>
    <row r="2075" spans="1:23" s="1" customFormat="1" x14ac:dyDescent="0.25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W2075" s="112"/>
    </row>
    <row r="2076" spans="1:23" s="1" customFormat="1" x14ac:dyDescent="0.25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W2076" s="112"/>
    </row>
    <row r="2077" spans="1:23" s="1" customFormat="1" x14ac:dyDescent="0.25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W2077" s="112"/>
    </row>
    <row r="2078" spans="1:23" s="1" customFormat="1" x14ac:dyDescent="0.25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W2078" s="112"/>
    </row>
    <row r="2079" spans="1:23" s="1" customFormat="1" x14ac:dyDescent="0.25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W2079" s="112"/>
    </row>
    <row r="2080" spans="1:23" s="1" customFormat="1" x14ac:dyDescent="0.25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W2080" s="112"/>
    </row>
    <row r="2081" spans="1:23" s="1" customFormat="1" x14ac:dyDescent="0.25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W2081" s="112"/>
    </row>
    <row r="2082" spans="1:23" s="1" customFormat="1" x14ac:dyDescent="0.25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W2082" s="112"/>
    </row>
    <row r="2083" spans="1:23" s="1" customFormat="1" x14ac:dyDescent="0.25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W2083" s="112"/>
    </row>
    <row r="2084" spans="1:23" s="1" customFormat="1" x14ac:dyDescent="0.25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W2084" s="112"/>
    </row>
    <row r="2085" spans="1:23" s="1" customFormat="1" x14ac:dyDescent="0.25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W2085" s="112"/>
    </row>
    <row r="2086" spans="1:23" s="1" customFormat="1" x14ac:dyDescent="0.25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W2086" s="112"/>
    </row>
    <row r="2087" spans="1:23" s="1" customFormat="1" x14ac:dyDescent="0.25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W2087" s="112"/>
    </row>
    <row r="2088" spans="1:23" s="1" customFormat="1" x14ac:dyDescent="0.25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W2088" s="112"/>
    </row>
    <row r="2089" spans="1:23" s="1" customFormat="1" x14ac:dyDescent="0.25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W2089" s="112"/>
    </row>
    <row r="2090" spans="1:23" s="1" customFormat="1" x14ac:dyDescent="0.25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W2090" s="112"/>
    </row>
    <row r="2091" spans="1:23" s="1" customFormat="1" x14ac:dyDescent="0.25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W2091" s="112"/>
    </row>
    <row r="2092" spans="1:23" s="1" customFormat="1" x14ac:dyDescent="0.25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W2092" s="112"/>
    </row>
    <row r="2093" spans="1:23" s="1" customFormat="1" x14ac:dyDescent="0.25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W2093" s="112"/>
    </row>
    <row r="2094" spans="1:23" s="1" customFormat="1" x14ac:dyDescent="0.25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W2094" s="112"/>
    </row>
    <row r="2095" spans="1:23" s="1" customFormat="1" x14ac:dyDescent="0.25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W2095" s="112"/>
    </row>
    <row r="2096" spans="1:23" s="1" customFormat="1" x14ac:dyDescent="0.25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W2096" s="112"/>
    </row>
    <row r="2097" spans="1:23" s="1" customFormat="1" x14ac:dyDescent="0.25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W2097" s="112"/>
    </row>
    <row r="2098" spans="1:23" s="1" customFormat="1" x14ac:dyDescent="0.25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W2098" s="112"/>
    </row>
    <row r="2099" spans="1:23" s="1" customFormat="1" x14ac:dyDescent="0.25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W2099" s="112"/>
    </row>
    <row r="2100" spans="1:23" s="1" customFormat="1" x14ac:dyDescent="0.25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W2100" s="112"/>
    </row>
    <row r="2101" spans="1:23" s="1" customFormat="1" x14ac:dyDescent="0.25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W2101" s="112"/>
    </row>
    <row r="2102" spans="1:23" s="1" customFormat="1" x14ac:dyDescent="0.25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W2102" s="112"/>
    </row>
    <row r="2103" spans="1:23" s="1" customFormat="1" x14ac:dyDescent="0.25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W2103" s="112"/>
    </row>
    <row r="2104" spans="1:23" s="1" customFormat="1" x14ac:dyDescent="0.25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W2104" s="112"/>
    </row>
    <row r="2105" spans="1:23" s="1" customFormat="1" x14ac:dyDescent="0.25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W2105" s="112"/>
    </row>
    <row r="2106" spans="1:23" s="1" customFormat="1" x14ac:dyDescent="0.25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W2106" s="112"/>
    </row>
    <row r="2107" spans="1:23" s="1" customFormat="1" x14ac:dyDescent="0.25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W2107" s="112"/>
    </row>
    <row r="2108" spans="1:23" s="1" customFormat="1" x14ac:dyDescent="0.25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W2108" s="112"/>
    </row>
    <row r="2109" spans="1:23" s="1" customFormat="1" x14ac:dyDescent="0.25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W2109" s="112"/>
    </row>
    <row r="2110" spans="1:23" s="1" customFormat="1" x14ac:dyDescent="0.25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W2110" s="112"/>
    </row>
    <row r="2111" spans="1:23" s="1" customFormat="1" x14ac:dyDescent="0.25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W2111" s="112"/>
    </row>
    <row r="2112" spans="1:23" s="1" customFormat="1" x14ac:dyDescent="0.25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W2112" s="112"/>
    </row>
    <row r="2113" spans="1:23" s="1" customFormat="1" x14ac:dyDescent="0.25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W2113" s="112"/>
    </row>
    <row r="2114" spans="1:23" s="1" customFormat="1" x14ac:dyDescent="0.25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W2114" s="112"/>
    </row>
    <row r="2115" spans="1:23" s="1" customFormat="1" x14ac:dyDescent="0.25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W2115" s="112"/>
    </row>
    <row r="2116" spans="1:23" s="1" customFormat="1" x14ac:dyDescent="0.25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W2116" s="112"/>
    </row>
    <row r="2117" spans="1:23" s="1" customFormat="1" x14ac:dyDescent="0.25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W2117" s="112"/>
    </row>
    <row r="2118" spans="1:23" s="1" customFormat="1" x14ac:dyDescent="0.25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W2118" s="112"/>
    </row>
    <row r="2119" spans="1:23" s="1" customFormat="1" x14ac:dyDescent="0.25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W2119" s="112"/>
    </row>
    <row r="2120" spans="1:23" s="1" customFormat="1" x14ac:dyDescent="0.25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W2120" s="112"/>
    </row>
    <row r="2121" spans="1:23" s="1" customFormat="1" x14ac:dyDescent="0.25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W2121" s="112"/>
    </row>
    <row r="2122" spans="1:23" s="1" customFormat="1" x14ac:dyDescent="0.25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W2122" s="112"/>
    </row>
    <row r="2123" spans="1:23" s="1" customFormat="1" x14ac:dyDescent="0.25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W2123" s="112"/>
    </row>
    <row r="2124" spans="1:23" s="1" customFormat="1" x14ac:dyDescent="0.25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W2124" s="112"/>
    </row>
    <row r="2125" spans="1:23" s="1" customFormat="1" x14ac:dyDescent="0.25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W2125" s="112"/>
    </row>
    <row r="2126" spans="1:23" s="1" customFormat="1" x14ac:dyDescent="0.25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W2126" s="112"/>
    </row>
    <row r="2127" spans="1:23" s="1" customFormat="1" x14ac:dyDescent="0.25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W2127" s="112"/>
    </row>
    <row r="2128" spans="1:23" s="1" customFormat="1" x14ac:dyDescent="0.25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W2128" s="112"/>
    </row>
    <row r="2129" spans="1:23" s="1" customFormat="1" x14ac:dyDescent="0.25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W2129" s="112"/>
    </row>
    <row r="2130" spans="1:23" s="1" customFormat="1" x14ac:dyDescent="0.25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W2130" s="112"/>
    </row>
    <row r="2131" spans="1:23" s="1" customFormat="1" x14ac:dyDescent="0.25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W2131" s="112"/>
    </row>
    <row r="2132" spans="1:23" s="1" customFormat="1" x14ac:dyDescent="0.25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W2132" s="112"/>
    </row>
    <row r="2133" spans="1:23" s="1" customFormat="1" x14ac:dyDescent="0.25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W2133" s="112"/>
    </row>
    <row r="2134" spans="1:23" s="1" customFormat="1" x14ac:dyDescent="0.25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W2134" s="112"/>
    </row>
    <row r="2135" spans="1:23" s="1" customFormat="1" x14ac:dyDescent="0.25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W2135" s="112"/>
    </row>
    <row r="2136" spans="1:23" s="1" customFormat="1" x14ac:dyDescent="0.25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W2136" s="112"/>
    </row>
    <row r="2137" spans="1:23" s="1" customFormat="1" x14ac:dyDescent="0.25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W2137" s="112"/>
    </row>
    <row r="2138" spans="1:23" s="1" customFormat="1" x14ac:dyDescent="0.25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W2138" s="112"/>
    </row>
    <row r="2139" spans="1:23" s="1" customFormat="1" x14ac:dyDescent="0.25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W2139" s="112"/>
    </row>
    <row r="2140" spans="1:23" s="1" customFormat="1" x14ac:dyDescent="0.25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W2140" s="112"/>
    </row>
    <row r="2141" spans="1:23" s="1" customFormat="1" x14ac:dyDescent="0.25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W2141" s="112"/>
    </row>
    <row r="2142" spans="1:23" s="1" customFormat="1" x14ac:dyDescent="0.25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W2142" s="112"/>
    </row>
    <row r="2143" spans="1:23" s="1" customFormat="1" x14ac:dyDescent="0.25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W2143" s="112"/>
    </row>
    <row r="2144" spans="1:23" s="1" customFormat="1" x14ac:dyDescent="0.25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W2144" s="112"/>
    </row>
    <row r="2145" spans="1:23" s="1" customFormat="1" x14ac:dyDescent="0.25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W2145" s="112"/>
    </row>
    <row r="2146" spans="1:23" s="1" customFormat="1" x14ac:dyDescent="0.25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W2146" s="112"/>
    </row>
    <row r="2147" spans="1:23" s="1" customFormat="1" x14ac:dyDescent="0.25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W2147" s="112"/>
    </row>
    <row r="2148" spans="1:23" s="1" customFormat="1" x14ac:dyDescent="0.25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W2148" s="112"/>
    </row>
    <row r="2149" spans="1:23" s="1" customFormat="1" x14ac:dyDescent="0.25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W2149" s="112"/>
    </row>
    <row r="2150" spans="1:23" s="1" customFormat="1" x14ac:dyDescent="0.25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W2150" s="112"/>
    </row>
    <row r="2151" spans="1:23" s="1" customFormat="1" x14ac:dyDescent="0.25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W2151" s="112"/>
    </row>
    <row r="2152" spans="1:23" s="1" customFormat="1" x14ac:dyDescent="0.25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W2152" s="112"/>
    </row>
    <row r="2153" spans="1:23" s="1" customFormat="1" x14ac:dyDescent="0.25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W2153" s="112"/>
    </row>
    <row r="2154" spans="1:23" s="1" customFormat="1" x14ac:dyDescent="0.25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W2154" s="112"/>
    </row>
    <row r="2155" spans="1:23" s="1" customFormat="1" x14ac:dyDescent="0.25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W2155" s="112"/>
    </row>
    <row r="2156" spans="1:23" s="1" customFormat="1" x14ac:dyDescent="0.25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W2156" s="112"/>
    </row>
    <row r="2157" spans="1:23" s="1" customFormat="1" x14ac:dyDescent="0.25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W2157" s="112"/>
    </row>
    <row r="2158" spans="1:23" s="1" customFormat="1" x14ac:dyDescent="0.25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W2158" s="112"/>
    </row>
    <row r="2159" spans="1:23" s="1" customFormat="1" x14ac:dyDescent="0.25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W2159" s="112"/>
    </row>
    <row r="2160" spans="1:23" s="1" customFormat="1" x14ac:dyDescent="0.25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W2160" s="112"/>
    </row>
    <row r="2161" spans="1:23" s="1" customFormat="1" x14ac:dyDescent="0.25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W2161" s="112"/>
    </row>
    <row r="2162" spans="1:23" s="1" customFormat="1" x14ac:dyDescent="0.25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W2162" s="112"/>
    </row>
    <row r="2163" spans="1:23" s="1" customFormat="1" x14ac:dyDescent="0.25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W2163" s="112"/>
    </row>
    <row r="2164" spans="1:23" s="1" customFormat="1" x14ac:dyDescent="0.25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W2164" s="112"/>
    </row>
    <row r="2165" spans="1:23" s="1" customFormat="1" x14ac:dyDescent="0.25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W2165" s="112"/>
    </row>
    <row r="2166" spans="1:23" s="1" customFormat="1" x14ac:dyDescent="0.25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W2166" s="112"/>
    </row>
    <row r="2167" spans="1:23" s="1" customFormat="1" x14ac:dyDescent="0.25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W2167" s="112"/>
    </row>
    <row r="2168" spans="1:23" s="1" customFormat="1" x14ac:dyDescent="0.25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W2168" s="112"/>
    </row>
    <row r="2169" spans="1:23" s="1" customFormat="1" x14ac:dyDescent="0.25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W2169" s="112"/>
    </row>
    <row r="2170" spans="1:23" s="1" customFormat="1" x14ac:dyDescent="0.25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W2170" s="112"/>
    </row>
    <row r="2171" spans="1:23" s="1" customFormat="1" x14ac:dyDescent="0.25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W2171" s="112"/>
    </row>
    <row r="2172" spans="1:23" s="1" customFormat="1" x14ac:dyDescent="0.25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W2172" s="112"/>
    </row>
    <row r="2173" spans="1:23" s="1" customFormat="1" x14ac:dyDescent="0.25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W2173" s="112"/>
    </row>
    <row r="2174" spans="1:23" s="1" customFormat="1" x14ac:dyDescent="0.25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W2174" s="112"/>
    </row>
    <row r="2175" spans="1:23" s="1" customFormat="1" x14ac:dyDescent="0.25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W2175" s="112"/>
    </row>
    <row r="2176" spans="1:23" s="1" customFormat="1" x14ac:dyDescent="0.25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W2176" s="112"/>
    </row>
    <row r="2177" spans="1:23" s="1" customFormat="1" x14ac:dyDescent="0.25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W2177" s="112"/>
    </row>
    <row r="2178" spans="1:23" s="1" customFormat="1" x14ac:dyDescent="0.25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W2178" s="112"/>
    </row>
    <row r="2179" spans="1:23" s="1" customFormat="1" x14ac:dyDescent="0.25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W2179" s="112"/>
    </row>
    <row r="2180" spans="1:23" s="1" customFormat="1" x14ac:dyDescent="0.25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W2180" s="112"/>
    </row>
    <row r="2181" spans="1:23" s="1" customFormat="1" x14ac:dyDescent="0.25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W2181" s="112"/>
    </row>
    <row r="2182" spans="1:23" s="1" customFormat="1" x14ac:dyDescent="0.25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W2182" s="112"/>
    </row>
    <row r="2183" spans="1:23" s="1" customFormat="1" x14ac:dyDescent="0.25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W2183" s="112"/>
    </row>
    <row r="2184" spans="1:23" s="1" customFormat="1" x14ac:dyDescent="0.25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W2184" s="112"/>
    </row>
    <row r="2185" spans="1:23" s="1" customFormat="1" x14ac:dyDescent="0.25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W2185" s="112"/>
    </row>
    <row r="2186" spans="1:23" s="1" customFormat="1" x14ac:dyDescent="0.25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W2186" s="112"/>
    </row>
    <row r="2187" spans="1:23" s="1" customFormat="1" x14ac:dyDescent="0.25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W2187" s="112"/>
    </row>
    <row r="2188" spans="1:23" s="1" customFormat="1" x14ac:dyDescent="0.25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W2188" s="112"/>
    </row>
    <row r="2189" spans="1:23" s="1" customFormat="1" x14ac:dyDescent="0.25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W2189" s="112"/>
    </row>
    <row r="2190" spans="1:23" s="1" customFormat="1" x14ac:dyDescent="0.25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W2190" s="112"/>
    </row>
    <row r="2191" spans="1:23" s="1" customFormat="1" x14ac:dyDescent="0.25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W2191" s="112"/>
    </row>
    <row r="2192" spans="1:23" s="1" customFormat="1" x14ac:dyDescent="0.25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W2192" s="112"/>
    </row>
    <row r="2193" spans="1:23" s="1" customFormat="1" x14ac:dyDescent="0.25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W2193" s="112"/>
    </row>
    <row r="2194" spans="1:23" s="1" customFormat="1" x14ac:dyDescent="0.25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W2194" s="112"/>
    </row>
    <row r="2195" spans="1:23" s="1" customFormat="1" x14ac:dyDescent="0.25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W2195" s="112"/>
    </row>
    <row r="2196" spans="1:23" s="1" customFormat="1" x14ac:dyDescent="0.25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W2196" s="112"/>
    </row>
    <row r="2197" spans="1:23" s="1" customFormat="1" x14ac:dyDescent="0.25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W2197" s="112"/>
    </row>
    <row r="2198" spans="1:23" s="1" customFormat="1" x14ac:dyDescent="0.25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W2198" s="112"/>
    </row>
    <row r="2199" spans="1:23" s="1" customFormat="1" x14ac:dyDescent="0.25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W2199" s="112"/>
    </row>
    <row r="2200" spans="1:23" s="1" customFormat="1" x14ac:dyDescent="0.25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W2200" s="112"/>
    </row>
    <row r="2201" spans="1:23" s="1" customFormat="1" x14ac:dyDescent="0.25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W2201" s="112"/>
    </row>
    <row r="2202" spans="1:23" s="1" customFormat="1" x14ac:dyDescent="0.25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W2202" s="112"/>
    </row>
    <row r="2203" spans="1:23" s="1" customFormat="1" x14ac:dyDescent="0.25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W2203" s="112"/>
    </row>
    <row r="2204" spans="1:23" s="1" customFormat="1" x14ac:dyDescent="0.25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W2204" s="112"/>
    </row>
    <row r="2205" spans="1:23" s="1" customFormat="1" x14ac:dyDescent="0.25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W2205" s="112"/>
    </row>
    <row r="2206" spans="1:23" s="1" customFormat="1" x14ac:dyDescent="0.25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W2206" s="112"/>
    </row>
    <row r="2207" spans="1:23" s="1" customFormat="1" x14ac:dyDescent="0.25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W2207" s="112"/>
    </row>
    <row r="2208" spans="1:23" s="1" customFormat="1" x14ac:dyDescent="0.25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W2208" s="112"/>
    </row>
    <row r="2209" spans="1:23" s="1" customFormat="1" x14ac:dyDescent="0.25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W2209" s="112"/>
    </row>
    <row r="2210" spans="1:23" s="1" customFormat="1" x14ac:dyDescent="0.25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W2210" s="112"/>
    </row>
    <row r="2211" spans="1:23" s="1" customFormat="1" x14ac:dyDescent="0.25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W2211" s="112"/>
    </row>
    <row r="2212" spans="1:23" s="1" customFormat="1" x14ac:dyDescent="0.25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W2212" s="112"/>
    </row>
    <row r="2213" spans="1:23" s="1" customFormat="1" x14ac:dyDescent="0.25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W2213" s="112"/>
    </row>
    <row r="2214" spans="1:23" s="1" customFormat="1" x14ac:dyDescent="0.25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W2214" s="112"/>
    </row>
    <row r="2215" spans="1:23" s="1" customFormat="1" x14ac:dyDescent="0.25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W2215" s="112"/>
    </row>
    <row r="2216" spans="1:23" s="1" customFormat="1" x14ac:dyDescent="0.25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W2216" s="112"/>
    </row>
    <row r="2217" spans="1:23" s="1" customFormat="1" x14ac:dyDescent="0.25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W2217" s="112"/>
    </row>
    <row r="2218" spans="1:23" s="1" customFormat="1" x14ac:dyDescent="0.25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W2218" s="112"/>
    </row>
    <row r="2219" spans="1:23" s="1" customFormat="1" x14ac:dyDescent="0.25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W2219" s="112"/>
    </row>
    <row r="2220" spans="1:23" s="1" customFormat="1" x14ac:dyDescent="0.25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W2220" s="112"/>
    </row>
    <row r="2221" spans="1:23" s="1" customFormat="1" x14ac:dyDescent="0.25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W2221" s="112"/>
    </row>
    <row r="2222" spans="1:23" s="1" customFormat="1" x14ac:dyDescent="0.25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W2222" s="112"/>
    </row>
    <row r="2223" spans="1:23" s="1" customFormat="1" x14ac:dyDescent="0.25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W2223" s="112"/>
    </row>
    <row r="2224" spans="1:23" s="1" customFormat="1" x14ac:dyDescent="0.25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W2224" s="112"/>
    </row>
    <row r="2225" spans="1:23" s="1" customFormat="1" x14ac:dyDescent="0.25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W2225" s="112"/>
    </row>
    <row r="2226" spans="1:23" s="1" customFormat="1" x14ac:dyDescent="0.25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W2226" s="112"/>
    </row>
    <row r="2227" spans="1:23" s="1" customFormat="1" x14ac:dyDescent="0.25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W2227" s="112"/>
    </row>
    <row r="2228" spans="1:23" s="1" customFormat="1" x14ac:dyDescent="0.25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W2228" s="112"/>
    </row>
    <row r="2229" spans="1:23" s="1" customFormat="1" x14ac:dyDescent="0.25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W2229" s="112"/>
    </row>
    <row r="2230" spans="1:23" s="1" customFormat="1" x14ac:dyDescent="0.25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W2230" s="112"/>
    </row>
    <row r="2231" spans="1:23" s="1" customFormat="1" x14ac:dyDescent="0.25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W2231" s="112"/>
    </row>
    <row r="2232" spans="1:23" s="1" customFormat="1" x14ac:dyDescent="0.25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W2232" s="112"/>
    </row>
    <row r="2233" spans="1:23" s="1" customFormat="1" x14ac:dyDescent="0.25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W2233" s="112"/>
    </row>
    <row r="2234" spans="1:23" s="1" customFormat="1" x14ac:dyDescent="0.25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W2234" s="112"/>
    </row>
    <row r="2235" spans="1:23" s="1" customFormat="1" x14ac:dyDescent="0.25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W2235" s="112"/>
    </row>
    <row r="2236" spans="1:23" s="1" customFormat="1" x14ac:dyDescent="0.25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W2236" s="112"/>
    </row>
    <row r="2237" spans="1:23" s="1" customFormat="1" x14ac:dyDescent="0.25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W2237" s="112"/>
    </row>
    <row r="2238" spans="1:23" s="1" customFormat="1" x14ac:dyDescent="0.25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W2238" s="112"/>
    </row>
    <row r="2239" spans="1:23" s="1" customFormat="1" x14ac:dyDescent="0.25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W2239" s="112"/>
    </row>
    <row r="2240" spans="1:23" s="1" customFormat="1" x14ac:dyDescent="0.25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W2240" s="112"/>
    </row>
    <row r="2241" spans="1:23" s="1" customFormat="1" x14ac:dyDescent="0.25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W2241" s="112"/>
    </row>
    <row r="2242" spans="1:23" s="1" customFormat="1" x14ac:dyDescent="0.25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W2242" s="112"/>
    </row>
    <row r="2243" spans="1:23" s="1" customFormat="1" x14ac:dyDescent="0.25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W2243" s="112"/>
    </row>
    <row r="2244" spans="1:23" s="1" customFormat="1" x14ac:dyDescent="0.25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W2244" s="112"/>
    </row>
    <row r="2245" spans="1:23" s="1" customFormat="1" x14ac:dyDescent="0.25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W2245" s="112"/>
    </row>
    <row r="2246" spans="1:23" s="1" customFormat="1" x14ac:dyDescent="0.25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W2246" s="112"/>
    </row>
    <row r="2247" spans="1:23" s="1" customFormat="1" x14ac:dyDescent="0.25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W2247" s="112"/>
    </row>
    <row r="2248" spans="1:23" s="1" customFormat="1" x14ac:dyDescent="0.25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W2248" s="112"/>
    </row>
    <row r="2249" spans="1:23" s="1" customFormat="1" x14ac:dyDescent="0.25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W2249" s="112"/>
    </row>
    <row r="2250" spans="1:23" s="1" customFormat="1" x14ac:dyDescent="0.25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W2250" s="112"/>
    </row>
    <row r="2251" spans="1:23" s="1" customFormat="1" x14ac:dyDescent="0.25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W2251" s="112"/>
    </row>
    <row r="2252" spans="1:23" s="1" customFormat="1" x14ac:dyDescent="0.25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W2252" s="112"/>
    </row>
    <row r="2253" spans="1:23" s="1" customFormat="1" x14ac:dyDescent="0.25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W2253" s="112"/>
    </row>
    <row r="2254" spans="1:23" s="1" customFormat="1" x14ac:dyDescent="0.25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W2254" s="112"/>
    </row>
    <row r="2255" spans="1:23" s="1" customFormat="1" x14ac:dyDescent="0.25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W2255" s="112"/>
    </row>
    <row r="2256" spans="1:23" s="1" customFormat="1" x14ac:dyDescent="0.25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W2256" s="112"/>
    </row>
    <row r="2257" spans="1:23" s="1" customFormat="1" x14ac:dyDescent="0.25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W2257" s="112"/>
    </row>
    <row r="2258" spans="1:23" s="1" customFormat="1" x14ac:dyDescent="0.25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W2258" s="112"/>
    </row>
    <row r="2259" spans="1:23" s="1" customFormat="1" x14ac:dyDescent="0.25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W2259" s="112"/>
    </row>
    <row r="2260" spans="1:23" s="1" customFormat="1" x14ac:dyDescent="0.25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W2260" s="112"/>
    </row>
    <row r="2261" spans="1:23" s="1" customFormat="1" x14ac:dyDescent="0.25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W2261" s="112"/>
    </row>
    <row r="2262" spans="1:23" s="1" customFormat="1" x14ac:dyDescent="0.25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W2262" s="112"/>
    </row>
    <row r="2263" spans="1:23" s="1" customFormat="1" x14ac:dyDescent="0.25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W2263" s="112"/>
    </row>
    <row r="2264" spans="1:23" s="1" customFormat="1" x14ac:dyDescent="0.25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W2264" s="112"/>
    </row>
    <row r="2265" spans="1:23" s="1" customFormat="1" x14ac:dyDescent="0.25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W2265" s="112"/>
    </row>
    <row r="2266" spans="1:23" s="1" customFormat="1" x14ac:dyDescent="0.25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W2266" s="112"/>
    </row>
    <row r="2267" spans="1:23" s="1" customFormat="1" x14ac:dyDescent="0.25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W2267" s="112"/>
    </row>
    <row r="2268" spans="1:23" s="1" customFormat="1" x14ac:dyDescent="0.25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W2268" s="112"/>
    </row>
    <row r="2269" spans="1:23" s="1" customFormat="1" x14ac:dyDescent="0.25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W2269" s="112"/>
    </row>
    <row r="2270" spans="1:23" s="1" customFormat="1" x14ac:dyDescent="0.25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W2270" s="112"/>
    </row>
    <row r="2271" spans="1:23" s="1" customFormat="1" x14ac:dyDescent="0.25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W2271" s="112"/>
    </row>
    <row r="2272" spans="1:23" s="1" customFormat="1" x14ac:dyDescent="0.25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W2272" s="112"/>
    </row>
    <row r="2273" spans="1:23" s="1" customFormat="1" x14ac:dyDescent="0.25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W2273" s="112"/>
    </row>
    <row r="2274" spans="1:23" s="1" customFormat="1" x14ac:dyDescent="0.25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W2274" s="112"/>
    </row>
    <row r="2275" spans="1:23" s="1" customFormat="1" x14ac:dyDescent="0.25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W2275" s="112"/>
    </row>
    <row r="2276" spans="1:23" s="1" customFormat="1" x14ac:dyDescent="0.25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W2276" s="112"/>
    </row>
    <row r="2277" spans="1:23" s="1" customFormat="1" x14ac:dyDescent="0.25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W2277" s="112"/>
    </row>
    <row r="2278" spans="1:23" s="1" customFormat="1" x14ac:dyDescent="0.25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W2278" s="112"/>
    </row>
    <row r="2279" spans="1:23" s="1" customFormat="1" x14ac:dyDescent="0.25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W2279" s="112"/>
    </row>
    <row r="2280" spans="1:23" s="1" customFormat="1" x14ac:dyDescent="0.25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W2280" s="112"/>
    </row>
    <row r="2281" spans="1:23" s="1" customFormat="1" x14ac:dyDescent="0.25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W2281" s="112"/>
    </row>
    <row r="2282" spans="1:23" s="1" customFormat="1" x14ac:dyDescent="0.25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W2282" s="112"/>
    </row>
    <row r="2283" spans="1:23" s="1" customFormat="1" x14ac:dyDescent="0.25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W2283" s="112"/>
    </row>
    <row r="2284" spans="1:23" s="1" customFormat="1" x14ac:dyDescent="0.25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W2284" s="112"/>
    </row>
    <row r="2285" spans="1:23" s="1" customFormat="1" x14ac:dyDescent="0.25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W2285" s="112"/>
    </row>
    <row r="2286" spans="1:23" s="1" customFormat="1" x14ac:dyDescent="0.25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W2286" s="112"/>
    </row>
    <row r="2287" spans="1:23" s="1" customFormat="1" x14ac:dyDescent="0.25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W2287" s="112"/>
    </row>
    <row r="2288" spans="1:23" s="1" customFormat="1" x14ac:dyDescent="0.25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W2288" s="112"/>
    </row>
    <row r="2289" spans="1:23" s="1" customFormat="1" x14ac:dyDescent="0.25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W2289" s="112"/>
    </row>
    <row r="2290" spans="1:23" s="1" customFormat="1" x14ac:dyDescent="0.25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W2290" s="112"/>
    </row>
    <row r="2291" spans="1:23" s="1" customFormat="1" x14ac:dyDescent="0.25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W2291" s="112"/>
    </row>
    <row r="2292" spans="1:23" s="1" customFormat="1" x14ac:dyDescent="0.25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W2292" s="112"/>
    </row>
    <row r="2293" spans="1:23" s="1" customFormat="1" x14ac:dyDescent="0.25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W2293" s="112"/>
    </row>
    <row r="2294" spans="1:23" s="1" customFormat="1" x14ac:dyDescent="0.25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W2294" s="112"/>
    </row>
    <row r="2295" spans="1:23" s="1" customFormat="1" x14ac:dyDescent="0.25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W2295" s="112"/>
    </row>
    <row r="2296" spans="1:23" s="1" customFormat="1" x14ac:dyDescent="0.25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W2296" s="112"/>
    </row>
    <row r="2297" spans="1:23" s="1" customFormat="1" x14ac:dyDescent="0.25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W2297" s="112"/>
    </row>
    <row r="2298" spans="1:23" s="1" customFormat="1" x14ac:dyDescent="0.25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W2298" s="112"/>
    </row>
    <row r="2299" spans="1:23" s="1" customFormat="1" x14ac:dyDescent="0.25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W2299" s="112"/>
    </row>
    <row r="2300" spans="1:23" s="1" customFormat="1" x14ac:dyDescent="0.25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W2300" s="112"/>
    </row>
    <row r="2301" spans="1:23" s="1" customFormat="1" x14ac:dyDescent="0.25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W2301" s="112"/>
    </row>
    <row r="2302" spans="1:23" s="1" customFormat="1" x14ac:dyDescent="0.25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W2302" s="112"/>
    </row>
    <row r="2303" spans="1:23" s="1" customFormat="1" x14ac:dyDescent="0.25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W2303" s="112"/>
    </row>
    <row r="2304" spans="1:23" s="1" customFormat="1" x14ac:dyDescent="0.25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W2304" s="112"/>
    </row>
    <row r="2305" spans="1:23" s="1" customFormat="1" x14ac:dyDescent="0.25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W2305" s="112"/>
    </row>
    <row r="2306" spans="1:23" s="1" customFormat="1" x14ac:dyDescent="0.25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W2306" s="112"/>
    </row>
    <row r="2307" spans="1:23" s="1" customFormat="1" x14ac:dyDescent="0.25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W2307" s="112"/>
    </row>
    <row r="2308" spans="1:23" s="1" customFormat="1" x14ac:dyDescent="0.25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W2308" s="112"/>
    </row>
    <row r="2309" spans="1:23" s="1" customFormat="1" x14ac:dyDescent="0.25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W2309" s="112"/>
    </row>
    <row r="2310" spans="1:23" s="1" customFormat="1" x14ac:dyDescent="0.25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W2310" s="112"/>
    </row>
    <row r="2311" spans="1:23" s="1" customFormat="1" x14ac:dyDescent="0.25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W2311" s="112"/>
    </row>
    <row r="2312" spans="1:23" s="1" customFormat="1" x14ac:dyDescent="0.25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W2312" s="112"/>
    </row>
    <row r="2313" spans="1:23" s="1" customFormat="1" x14ac:dyDescent="0.25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W2313" s="112"/>
    </row>
    <row r="2314" spans="1:23" s="1" customFormat="1" x14ac:dyDescent="0.25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W2314" s="112"/>
    </row>
    <row r="2315" spans="1:23" s="1" customFormat="1" x14ac:dyDescent="0.25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W2315" s="112"/>
    </row>
    <row r="2316" spans="1:23" s="1" customFormat="1" x14ac:dyDescent="0.25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W2316" s="112"/>
    </row>
    <row r="2317" spans="1:23" s="1" customFormat="1" x14ac:dyDescent="0.25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W2317" s="112"/>
    </row>
    <row r="2318" spans="1:23" s="1" customFormat="1" x14ac:dyDescent="0.25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W2318" s="112"/>
    </row>
    <row r="2319" spans="1:23" s="1" customFormat="1" x14ac:dyDescent="0.25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W2319" s="112"/>
    </row>
    <row r="2320" spans="1:23" s="1" customFormat="1" x14ac:dyDescent="0.25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W2320" s="112"/>
    </row>
    <row r="2321" spans="1:23" s="1" customFormat="1" x14ac:dyDescent="0.25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W2321" s="112"/>
    </row>
    <row r="2322" spans="1:23" s="1" customFormat="1" x14ac:dyDescent="0.25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W2322" s="112"/>
    </row>
    <row r="2323" spans="1:23" s="1" customFormat="1" x14ac:dyDescent="0.25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W2323" s="112"/>
    </row>
    <row r="2324" spans="1:23" s="1" customFormat="1" x14ac:dyDescent="0.25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W2324" s="112"/>
    </row>
    <row r="2325" spans="1:23" s="1" customFormat="1" x14ac:dyDescent="0.25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W2325" s="112"/>
    </row>
    <row r="2326" spans="1:23" s="1" customFormat="1" x14ac:dyDescent="0.25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W2326" s="112"/>
    </row>
    <row r="2327" spans="1:23" s="1" customFormat="1" x14ac:dyDescent="0.25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W2327" s="112"/>
    </row>
    <row r="2328" spans="1:23" s="1" customFormat="1" x14ac:dyDescent="0.25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W2328" s="112"/>
    </row>
    <row r="2329" spans="1:23" s="1" customFormat="1" x14ac:dyDescent="0.25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W2329" s="112"/>
    </row>
    <row r="2330" spans="1:23" s="1" customFormat="1" x14ac:dyDescent="0.25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W2330" s="112"/>
    </row>
    <row r="2331" spans="1:23" s="1" customFormat="1" x14ac:dyDescent="0.25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W2331" s="112"/>
    </row>
    <row r="2332" spans="1:23" s="1" customFormat="1" x14ac:dyDescent="0.25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W2332" s="112"/>
    </row>
    <row r="2333" spans="1:23" s="1" customFormat="1" x14ac:dyDescent="0.25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W2333" s="112"/>
    </row>
    <row r="2334" spans="1:23" s="1" customFormat="1" x14ac:dyDescent="0.25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W2334" s="112"/>
    </row>
    <row r="2335" spans="1:23" s="1" customFormat="1" x14ac:dyDescent="0.25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W2335" s="112"/>
    </row>
    <row r="2336" spans="1:23" s="1" customFormat="1" x14ac:dyDescent="0.25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W2336" s="112"/>
    </row>
    <row r="2337" spans="1:23" s="1" customFormat="1" x14ac:dyDescent="0.25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W2337" s="112"/>
    </row>
    <row r="2338" spans="1:23" s="1" customFormat="1" x14ac:dyDescent="0.25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W2338" s="112"/>
    </row>
    <row r="2339" spans="1:23" s="1" customFormat="1" x14ac:dyDescent="0.25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W2339" s="112"/>
    </row>
    <row r="2340" spans="1:23" s="1" customFormat="1" x14ac:dyDescent="0.25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W2340" s="112"/>
    </row>
    <row r="2341" spans="1:23" s="1" customFormat="1" x14ac:dyDescent="0.25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W2341" s="112"/>
    </row>
    <row r="2342" spans="1:23" s="1" customFormat="1" x14ac:dyDescent="0.25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W2342" s="112"/>
    </row>
    <row r="2343" spans="1:23" s="1" customFormat="1" x14ac:dyDescent="0.25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W2343" s="112"/>
    </row>
    <row r="2344" spans="1:23" s="1" customFormat="1" x14ac:dyDescent="0.25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W2344" s="112"/>
    </row>
    <row r="2345" spans="1:23" s="1" customFormat="1" x14ac:dyDescent="0.25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W2345" s="112"/>
    </row>
    <row r="2346" spans="1:23" s="1" customFormat="1" x14ac:dyDescent="0.25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W2346" s="112"/>
    </row>
    <row r="2347" spans="1:23" s="1" customFormat="1" x14ac:dyDescent="0.25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W2347" s="112"/>
    </row>
    <row r="2348" spans="1:23" s="1" customFormat="1" x14ac:dyDescent="0.25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W2348" s="112"/>
    </row>
    <row r="2349" spans="1:23" s="1" customFormat="1" x14ac:dyDescent="0.25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W2349" s="112"/>
    </row>
    <row r="2350" spans="1:23" s="1" customFormat="1" x14ac:dyDescent="0.25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W2350" s="112"/>
    </row>
    <row r="2351" spans="1:23" s="1" customFormat="1" x14ac:dyDescent="0.25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W2351" s="112"/>
    </row>
    <row r="2352" spans="1:23" s="1" customFormat="1" x14ac:dyDescent="0.25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W2352" s="112"/>
    </row>
    <row r="2353" spans="1:23" s="1" customFormat="1" x14ac:dyDescent="0.25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W2353" s="112"/>
    </row>
    <row r="2354" spans="1:23" s="1" customFormat="1" x14ac:dyDescent="0.25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W2354" s="112"/>
    </row>
    <row r="2355" spans="1:23" s="1" customFormat="1" x14ac:dyDescent="0.25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W2355" s="112"/>
    </row>
    <row r="2356" spans="1:23" s="1" customFormat="1" x14ac:dyDescent="0.25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W2356" s="112"/>
    </row>
    <row r="2357" spans="1:23" s="1" customFormat="1" x14ac:dyDescent="0.25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W2357" s="112"/>
    </row>
    <row r="2358" spans="1:23" s="1" customFormat="1" x14ac:dyDescent="0.25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W2358" s="112"/>
    </row>
    <row r="2359" spans="1:23" s="1" customFormat="1" x14ac:dyDescent="0.25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W2359" s="112"/>
    </row>
    <row r="2360" spans="1:23" s="1" customFormat="1" x14ac:dyDescent="0.25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W2360" s="112"/>
    </row>
    <row r="2361" spans="1:23" s="1" customFormat="1" x14ac:dyDescent="0.25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W2361" s="112"/>
    </row>
    <row r="2362" spans="1:23" s="1" customFormat="1" x14ac:dyDescent="0.25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W2362" s="112"/>
    </row>
    <row r="2363" spans="1:23" s="1" customFormat="1" x14ac:dyDescent="0.25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W2363" s="112"/>
    </row>
    <row r="2364" spans="1:23" s="1" customFormat="1" x14ac:dyDescent="0.25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W2364" s="112"/>
    </row>
    <row r="2365" spans="1:23" s="1" customFormat="1" x14ac:dyDescent="0.25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W2365" s="112"/>
    </row>
    <row r="2366" spans="1:23" s="1" customFormat="1" x14ac:dyDescent="0.25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W2366" s="112"/>
    </row>
    <row r="2367" spans="1:23" s="1" customFormat="1" x14ac:dyDescent="0.25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W2367" s="112"/>
    </row>
    <row r="2368" spans="1:23" s="1" customFormat="1" x14ac:dyDescent="0.25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W2368" s="112"/>
    </row>
    <row r="2369" spans="1:23" s="1" customFormat="1" x14ac:dyDescent="0.25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W2369" s="112"/>
    </row>
    <row r="2370" spans="1:23" s="1" customFormat="1" x14ac:dyDescent="0.25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W2370" s="112"/>
    </row>
    <row r="2371" spans="1:23" s="1" customFormat="1" x14ac:dyDescent="0.25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W2371" s="112"/>
    </row>
    <row r="2372" spans="1:23" s="1" customFormat="1" x14ac:dyDescent="0.25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W2372" s="112"/>
    </row>
    <row r="2373" spans="1:23" s="1" customFormat="1" x14ac:dyDescent="0.25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W2373" s="112"/>
    </row>
    <row r="2374" spans="1:23" s="1" customFormat="1" x14ac:dyDescent="0.25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W2374" s="112"/>
    </row>
    <row r="2375" spans="1:23" s="1" customFormat="1" x14ac:dyDescent="0.25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W2375" s="112"/>
    </row>
    <row r="2376" spans="1:23" s="1" customFormat="1" x14ac:dyDescent="0.25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W2376" s="112"/>
    </row>
    <row r="2377" spans="1:23" s="1" customFormat="1" x14ac:dyDescent="0.25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W2377" s="112"/>
    </row>
    <row r="2378" spans="1:23" s="1" customFormat="1" x14ac:dyDescent="0.25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W2378" s="112"/>
    </row>
    <row r="2379" spans="1:23" s="1" customFormat="1" x14ac:dyDescent="0.25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W2379" s="112"/>
    </row>
    <row r="2380" spans="1:23" s="1" customFormat="1" x14ac:dyDescent="0.25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W2380" s="112"/>
    </row>
    <row r="2381" spans="1:23" s="1" customFormat="1" x14ac:dyDescent="0.25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W2381" s="112"/>
    </row>
    <row r="2382" spans="1:23" s="1" customFormat="1" x14ac:dyDescent="0.25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W2382" s="112"/>
    </row>
    <row r="2383" spans="1:23" s="1" customFormat="1" x14ac:dyDescent="0.25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W2383" s="112"/>
    </row>
    <row r="2384" spans="1:23" s="1" customFormat="1" x14ac:dyDescent="0.25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W2384" s="112"/>
    </row>
    <row r="2385" spans="1:23" s="1" customFormat="1" x14ac:dyDescent="0.25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W2385" s="112"/>
    </row>
    <row r="2386" spans="1:23" s="1" customFormat="1" x14ac:dyDescent="0.25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W2386" s="112"/>
    </row>
    <row r="2387" spans="1:23" s="1" customFormat="1" x14ac:dyDescent="0.25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W2387" s="112"/>
    </row>
    <row r="2388" spans="1:23" s="1" customFormat="1" x14ac:dyDescent="0.25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W2388" s="112"/>
    </row>
    <row r="2389" spans="1:23" s="1" customFormat="1" x14ac:dyDescent="0.25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W2389" s="112"/>
    </row>
    <row r="2390" spans="1:23" s="1" customFormat="1" x14ac:dyDescent="0.25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W2390" s="112"/>
    </row>
    <row r="2391" spans="1:23" s="1" customFormat="1" x14ac:dyDescent="0.25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W2391" s="112"/>
    </row>
    <row r="2392" spans="1:23" s="1" customFormat="1" x14ac:dyDescent="0.25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W2392" s="112"/>
    </row>
    <row r="2393" spans="1:23" s="1" customFormat="1" x14ac:dyDescent="0.25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W2393" s="112"/>
    </row>
    <row r="2394" spans="1:23" s="1" customFormat="1" x14ac:dyDescent="0.25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W2394" s="112"/>
    </row>
    <row r="2395" spans="1:23" s="1" customFormat="1" x14ac:dyDescent="0.25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W2395" s="112"/>
    </row>
    <row r="2396" spans="1:23" s="1" customFormat="1" x14ac:dyDescent="0.25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W2396" s="112"/>
    </row>
    <row r="2397" spans="1:23" s="1" customFormat="1" x14ac:dyDescent="0.25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W2397" s="112"/>
    </row>
    <row r="2398" spans="1:23" s="1" customFormat="1" x14ac:dyDescent="0.25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W2398" s="112"/>
    </row>
    <row r="2399" spans="1:23" s="1" customFormat="1" x14ac:dyDescent="0.25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W2399" s="112"/>
    </row>
    <row r="2400" spans="1:23" s="1" customFormat="1" x14ac:dyDescent="0.25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W2400" s="112"/>
    </row>
    <row r="2401" spans="1:23" s="1" customFormat="1" x14ac:dyDescent="0.25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W2401" s="112"/>
    </row>
    <row r="2402" spans="1:23" s="1" customFormat="1" x14ac:dyDescent="0.25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W2402" s="112"/>
    </row>
    <row r="2403" spans="1:23" s="1" customFormat="1" x14ac:dyDescent="0.25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W2403" s="112"/>
    </row>
    <row r="2404" spans="1:23" s="1" customFormat="1" x14ac:dyDescent="0.25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W2404" s="112"/>
    </row>
    <row r="2405" spans="1:23" s="1" customFormat="1" x14ac:dyDescent="0.25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W2405" s="112"/>
    </row>
    <row r="2406" spans="1:23" s="1" customFormat="1" x14ac:dyDescent="0.25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W2406" s="112"/>
    </row>
    <row r="2407" spans="1:23" s="1" customFormat="1" x14ac:dyDescent="0.25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W2407" s="112"/>
    </row>
    <row r="2408" spans="1:23" s="1" customFormat="1" x14ac:dyDescent="0.25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W2408" s="112"/>
    </row>
    <row r="2409" spans="1:23" s="1" customFormat="1" x14ac:dyDescent="0.25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W2409" s="112"/>
    </row>
    <row r="2410" spans="1:23" s="1" customFormat="1" x14ac:dyDescent="0.25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W2410" s="112"/>
    </row>
    <row r="2411" spans="1:23" s="1" customFormat="1" x14ac:dyDescent="0.25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W2411" s="112"/>
    </row>
    <row r="2412" spans="1:23" s="1" customFormat="1" x14ac:dyDescent="0.25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W2412" s="112"/>
    </row>
    <row r="2413" spans="1:23" s="1" customFormat="1" x14ac:dyDescent="0.25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W2413" s="112"/>
    </row>
    <row r="2414" spans="1:23" s="1" customFormat="1" x14ac:dyDescent="0.25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W2414" s="112"/>
    </row>
    <row r="2415" spans="1:23" s="1" customFormat="1" x14ac:dyDescent="0.25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W2415" s="112"/>
    </row>
    <row r="2416" spans="1:23" s="1" customFormat="1" x14ac:dyDescent="0.25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W2416" s="112"/>
    </row>
    <row r="2417" spans="1:23" s="1" customFormat="1" x14ac:dyDescent="0.25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W2417" s="112"/>
    </row>
    <row r="2418" spans="1:23" s="1" customFormat="1" x14ac:dyDescent="0.25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W2418" s="112"/>
    </row>
    <row r="2419" spans="1:23" s="1" customFormat="1" x14ac:dyDescent="0.25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W2419" s="112"/>
    </row>
    <row r="2420" spans="1:23" s="1" customFormat="1" x14ac:dyDescent="0.25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W2420" s="112"/>
    </row>
    <row r="2421" spans="1:23" s="1" customFormat="1" x14ac:dyDescent="0.25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W2421" s="112"/>
    </row>
    <row r="2422" spans="1:23" s="1" customFormat="1" x14ac:dyDescent="0.25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W2422" s="112"/>
    </row>
    <row r="2423" spans="1:23" s="1" customFormat="1" x14ac:dyDescent="0.25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W2423" s="112"/>
    </row>
    <row r="2424" spans="1:23" s="1" customFormat="1" x14ac:dyDescent="0.25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W2424" s="112"/>
    </row>
    <row r="2425" spans="1:23" s="1" customFormat="1" x14ac:dyDescent="0.25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W2425" s="112"/>
    </row>
    <row r="2426" spans="1:23" s="1" customFormat="1" x14ac:dyDescent="0.25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W2426" s="112"/>
    </row>
    <row r="2427" spans="1:23" s="1" customFormat="1" x14ac:dyDescent="0.25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W2427" s="112"/>
    </row>
    <row r="2428" spans="1:23" s="1" customFormat="1" x14ac:dyDescent="0.25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W2428" s="112"/>
    </row>
    <row r="2429" spans="1:23" s="1" customFormat="1" x14ac:dyDescent="0.25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W2429" s="112"/>
    </row>
    <row r="2430" spans="1:23" s="1" customFormat="1" x14ac:dyDescent="0.25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W2430" s="112"/>
    </row>
    <row r="2431" spans="1:23" s="1" customFormat="1" x14ac:dyDescent="0.25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W2431" s="112"/>
    </row>
    <row r="2432" spans="1:23" s="1" customFormat="1" x14ac:dyDescent="0.25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W2432" s="112"/>
    </row>
    <row r="2433" spans="1:23" s="1" customFormat="1" x14ac:dyDescent="0.25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W2433" s="112"/>
    </row>
    <row r="2434" spans="1:23" s="1" customFormat="1" x14ac:dyDescent="0.25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W2434" s="112"/>
    </row>
    <row r="2435" spans="1:23" s="1" customFormat="1" x14ac:dyDescent="0.25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W2435" s="112"/>
    </row>
    <row r="2436" spans="1:23" s="1" customFormat="1" x14ac:dyDescent="0.25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W2436" s="112"/>
    </row>
    <row r="2437" spans="1:23" s="1" customFormat="1" x14ac:dyDescent="0.25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W2437" s="112"/>
    </row>
    <row r="2438" spans="1:23" s="1" customFormat="1" x14ac:dyDescent="0.25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W2438" s="112"/>
    </row>
    <row r="2439" spans="1:23" s="1" customFormat="1" x14ac:dyDescent="0.25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W2439" s="112"/>
    </row>
    <row r="2440" spans="1:23" s="1" customFormat="1" x14ac:dyDescent="0.25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W2440" s="112"/>
    </row>
    <row r="2441" spans="1:23" s="1" customFormat="1" x14ac:dyDescent="0.25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W2441" s="112"/>
    </row>
    <row r="2442" spans="1:23" s="1" customFormat="1" x14ac:dyDescent="0.25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W2442" s="112"/>
    </row>
    <row r="2443" spans="1:23" s="1" customFormat="1" x14ac:dyDescent="0.25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W2443" s="112"/>
    </row>
    <row r="2444" spans="1:23" s="1" customFormat="1" x14ac:dyDescent="0.25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W2444" s="112"/>
    </row>
    <row r="2445" spans="1:23" s="1" customFormat="1" x14ac:dyDescent="0.25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W2445" s="112"/>
    </row>
    <row r="2446" spans="1:23" s="1" customFormat="1" x14ac:dyDescent="0.25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W2446" s="112"/>
    </row>
    <row r="2447" spans="1:23" s="1" customFormat="1" x14ac:dyDescent="0.25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W2447" s="112"/>
    </row>
    <row r="2448" spans="1:23" s="1" customFormat="1" x14ac:dyDescent="0.25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W2448" s="112"/>
    </row>
    <row r="2449" spans="1:23" s="1" customFormat="1" x14ac:dyDescent="0.25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W2449" s="112"/>
    </row>
    <row r="2450" spans="1:23" s="1" customFormat="1" x14ac:dyDescent="0.25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W2450" s="112"/>
    </row>
    <row r="2451" spans="1:23" s="1" customFormat="1" x14ac:dyDescent="0.25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W2451" s="112"/>
    </row>
    <row r="2452" spans="1:23" s="1" customFormat="1" x14ac:dyDescent="0.25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W2452" s="112"/>
    </row>
    <row r="2453" spans="1:23" s="1" customFormat="1" x14ac:dyDescent="0.25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W2453" s="112"/>
    </row>
    <row r="2454" spans="1:23" s="1" customFormat="1" x14ac:dyDescent="0.25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W2454" s="112"/>
    </row>
    <row r="2455" spans="1:23" s="1" customFormat="1" x14ac:dyDescent="0.25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W2455" s="112"/>
    </row>
    <row r="2456" spans="1:23" s="1" customFormat="1" x14ac:dyDescent="0.25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W2456" s="112"/>
    </row>
    <row r="2457" spans="1:23" s="1" customFormat="1" x14ac:dyDescent="0.25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W2457" s="112"/>
    </row>
    <row r="2458" spans="1:23" s="1" customFormat="1" x14ac:dyDescent="0.25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W2458" s="112"/>
    </row>
    <row r="2459" spans="1:23" s="1" customFormat="1" x14ac:dyDescent="0.25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W2459" s="112"/>
    </row>
    <row r="2460" spans="1:23" s="1" customFormat="1" x14ac:dyDescent="0.25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W2460" s="112"/>
    </row>
    <row r="2461" spans="1:23" s="1" customFormat="1" x14ac:dyDescent="0.25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W2461" s="112"/>
    </row>
    <row r="2462" spans="1:23" s="1" customFormat="1" x14ac:dyDescent="0.25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W2462" s="112"/>
    </row>
    <row r="2463" spans="1:23" s="1" customFormat="1" x14ac:dyDescent="0.25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W2463" s="112"/>
    </row>
    <row r="2464" spans="1:23" s="1" customFormat="1" x14ac:dyDescent="0.25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W2464" s="112"/>
    </row>
    <row r="2465" spans="1:23" s="1" customFormat="1" x14ac:dyDescent="0.25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W2465" s="112"/>
    </row>
    <row r="2466" spans="1:23" s="1" customFormat="1" x14ac:dyDescent="0.25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W2466" s="112"/>
    </row>
    <row r="2467" spans="1:23" s="1" customFormat="1" x14ac:dyDescent="0.25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W2467" s="112"/>
    </row>
    <row r="2468" spans="1:23" s="1" customFormat="1" x14ac:dyDescent="0.25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W2468" s="112"/>
    </row>
    <row r="2469" spans="1:23" s="1" customFormat="1" x14ac:dyDescent="0.25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W2469" s="112"/>
    </row>
    <row r="2470" spans="1:23" s="1" customFormat="1" x14ac:dyDescent="0.25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W2470" s="112"/>
    </row>
    <row r="2471" spans="1:23" s="1" customFormat="1" x14ac:dyDescent="0.25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W2471" s="112"/>
    </row>
    <row r="2472" spans="1:23" s="1" customFormat="1" x14ac:dyDescent="0.25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W2472" s="112"/>
    </row>
    <row r="2473" spans="1:23" s="1" customFormat="1" x14ac:dyDescent="0.25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W2473" s="112"/>
    </row>
    <row r="2474" spans="1:23" s="1" customFormat="1" x14ac:dyDescent="0.25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W2474" s="112"/>
    </row>
    <row r="2475" spans="1:23" s="1" customFormat="1" x14ac:dyDescent="0.25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W2475" s="112"/>
    </row>
    <row r="2476" spans="1:23" s="1" customFormat="1" x14ac:dyDescent="0.25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W2476" s="112"/>
    </row>
    <row r="2477" spans="1:23" s="1" customFormat="1" x14ac:dyDescent="0.25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W2477" s="112"/>
    </row>
    <row r="2478" spans="1:23" s="1" customFormat="1" x14ac:dyDescent="0.25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W2478" s="112"/>
    </row>
    <row r="2479" spans="1:23" s="1" customFormat="1" x14ac:dyDescent="0.25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W2479" s="112"/>
    </row>
    <row r="2480" spans="1:23" s="1" customFormat="1" x14ac:dyDescent="0.25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W2480" s="112"/>
    </row>
    <row r="2481" spans="1:23" s="1" customFormat="1" x14ac:dyDescent="0.25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W2481" s="112"/>
    </row>
    <row r="2482" spans="1:23" s="1" customFormat="1" x14ac:dyDescent="0.25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W2482" s="112"/>
    </row>
    <row r="2483" spans="1:23" s="1" customFormat="1" x14ac:dyDescent="0.25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W2483" s="112"/>
    </row>
    <row r="2484" spans="1:23" s="1" customFormat="1" x14ac:dyDescent="0.25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W2484" s="112"/>
    </row>
    <row r="2485" spans="1:23" s="1" customFormat="1" x14ac:dyDescent="0.25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W2485" s="112"/>
    </row>
    <row r="2486" spans="1:23" s="1" customFormat="1" x14ac:dyDescent="0.25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W2486" s="112"/>
    </row>
    <row r="2487" spans="1:23" s="1" customFormat="1" x14ac:dyDescent="0.25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W2487" s="112"/>
    </row>
    <row r="2488" spans="1:23" s="1" customFormat="1" x14ac:dyDescent="0.25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W2488" s="112"/>
    </row>
    <row r="2489" spans="1:23" s="1" customFormat="1" x14ac:dyDescent="0.25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W2489" s="112"/>
    </row>
    <row r="2490" spans="1:23" s="1" customFormat="1" x14ac:dyDescent="0.25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W2490" s="112"/>
    </row>
    <row r="2491" spans="1:23" s="1" customFormat="1" x14ac:dyDescent="0.25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W2491" s="112"/>
    </row>
    <row r="2492" spans="1:23" s="1" customFormat="1" x14ac:dyDescent="0.25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W2492" s="112"/>
    </row>
    <row r="2493" spans="1:23" s="1" customFormat="1" x14ac:dyDescent="0.25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W2493" s="112"/>
    </row>
    <row r="2494" spans="1:23" s="1" customFormat="1" x14ac:dyDescent="0.25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W2494" s="112"/>
    </row>
    <row r="2495" spans="1:23" s="1" customFormat="1" x14ac:dyDescent="0.25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W2495" s="112"/>
    </row>
    <row r="2496" spans="1:23" s="1" customFormat="1" x14ac:dyDescent="0.25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W2496" s="112"/>
    </row>
    <row r="2497" spans="1:23" s="1" customFormat="1" x14ac:dyDescent="0.25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W2497" s="112"/>
    </row>
    <row r="2498" spans="1:23" s="1" customFormat="1" x14ac:dyDescent="0.25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W2498" s="112"/>
    </row>
    <row r="2499" spans="1:23" s="1" customFormat="1" x14ac:dyDescent="0.25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W2499" s="112"/>
    </row>
    <row r="2500" spans="1:23" s="1" customFormat="1" x14ac:dyDescent="0.25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W2500" s="112"/>
    </row>
    <row r="2501" spans="1:23" s="1" customFormat="1" x14ac:dyDescent="0.25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W2501" s="112"/>
    </row>
    <row r="2502" spans="1:23" s="1" customFormat="1" x14ac:dyDescent="0.25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W2502" s="112"/>
    </row>
    <row r="2503" spans="1:23" s="1" customFormat="1" x14ac:dyDescent="0.25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W2503" s="112"/>
    </row>
    <row r="2504" spans="1:23" s="1" customFormat="1" x14ac:dyDescent="0.25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W2504" s="112"/>
    </row>
    <row r="2505" spans="1:23" s="1" customFormat="1" x14ac:dyDescent="0.25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W2505" s="112"/>
    </row>
    <row r="2506" spans="1:23" s="1" customFormat="1" x14ac:dyDescent="0.25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W2506" s="112"/>
    </row>
    <row r="2507" spans="1:23" s="1" customFormat="1" x14ac:dyDescent="0.25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W2507" s="112"/>
    </row>
    <row r="2508" spans="1:23" s="1" customFormat="1" x14ac:dyDescent="0.25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W2508" s="112"/>
    </row>
    <row r="2509" spans="1:23" s="1" customFormat="1" x14ac:dyDescent="0.25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W2509" s="112"/>
    </row>
    <row r="2510" spans="1:23" s="1" customFormat="1" x14ac:dyDescent="0.25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W2510" s="112"/>
    </row>
    <row r="2511" spans="1:23" s="1" customFormat="1" x14ac:dyDescent="0.25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W2511" s="112"/>
    </row>
    <row r="2512" spans="1:23" s="1" customFormat="1" x14ac:dyDescent="0.25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W2512" s="112"/>
    </row>
    <row r="2513" spans="1:23" s="1" customFormat="1" x14ac:dyDescent="0.25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W2513" s="112"/>
    </row>
    <row r="2514" spans="1:23" s="1" customFormat="1" x14ac:dyDescent="0.25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W2514" s="112"/>
    </row>
    <row r="2515" spans="1:23" s="1" customFormat="1" x14ac:dyDescent="0.25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W2515" s="112"/>
    </row>
    <row r="2516" spans="1:23" s="1" customFormat="1" x14ac:dyDescent="0.25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W2516" s="112"/>
    </row>
    <row r="2517" spans="1:23" s="1" customFormat="1" x14ac:dyDescent="0.25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W2517" s="112"/>
    </row>
    <row r="2518" spans="1:23" s="1" customFormat="1" x14ac:dyDescent="0.25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W2518" s="112"/>
    </row>
    <row r="2519" spans="1:23" s="1" customFormat="1" x14ac:dyDescent="0.25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W2519" s="112"/>
    </row>
    <row r="2520" spans="1:23" s="1" customFormat="1" x14ac:dyDescent="0.25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W2520" s="112"/>
    </row>
    <row r="2521" spans="1:23" s="1" customFormat="1" x14ac:dyDescent="0.25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W2521" s="112"/>
    </row>
    <row r="2522" spans="1:23" s="1" customFormat="1" x14ac:dyDescent="0.25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W2522" s="112"/>
    </row>
    <row r="2523" spans="1:23" s="1" customFormat="1" x14ac:dyDescent="0.25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W2523" s="112"/>
    </row>
    <row r="2524" spans="1:23" s="1" customFormat="1" x14ac:dyDescent="0.25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W2524" s="112"/>
    </row>
    <row r="2525" spans="1:23" s="1" customFormat="1" x14ac:dyDescent="0.25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W2525" s="112"/>
    </row>
    <row r="2526" spans="1:23" s="1" customFormat="1" x14ac:dyDescent="0.25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W2526" s="112"/>
    </row>
    <row r="2527" spans="1:23" s="1" customFormat="1" x14ac:dyDescent="0.25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W2527" s="112"/>
    </row>
    <row r="2528" spans="1:23" s="1" customFormat="1" x14ac:dyDescent="0.25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W2528" s="112"/>
    </row>
    <row r="2529" spans="1:23" s="1" customFormat="1" x14ac:dyDescent="0.25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W2529" s="112"/>
    </row>
    <row r="2530" spans="1:23" s="1" customFormat="1" x14ac:dyDescent="0.25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W2530" s="112"/>
    </row>
    <row r="2531" spans="1:23" s="1" customFormat="1" x14ac:dyDescent="0.25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W2531" s="112"/>
    </row>
    <row r="2532" spans="1:23" s="1" customFormat="1" x14ac:dyDescent="0.25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W2532" s="112"/>
    </row>
    <row r="2533" spans="1:23" s="1" customFormat="1" x14ac:dyDescent="0.25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W2533" s="112"/>
    </row>
    <row r="2534" spans="1:23" s="1" customFormat="1" x14ac:dyDescent="0.25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W2534" s="112"/>
    </row>
    <row r="2535" spans="1:23" s="1" customFormat="1" x14ac:dyDescent="0.25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W2535" s="112"/>
    </row>
    <row r="2536" spans="1:23" s="1" customFormat="1" x14ac:dyDescent="0.25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W2536" s="112"/>
    </row>
    <row r="2537" spans="1:23" s="1" customFormat="1" x14ac:dyDescent="0.25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W2537" s="112"/>
    </row>
    <row r="2538" spans="1:23" s="1" customFormat="1" x14ac:dyDescent="0.25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W2538" s="112"/>
    </row>
    <row r="2539" spans="1:23" s="1" customFormat="1" x14ac:dyDescent="0.25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W2539" s="112"/>
    </row>
    <row r="2540" spans="1:23" s="1" customFormat="1" x14ac:dyDescent="0.25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W2540" s="112"/>
    </row>
    <row r="2541" spans="1:23" s="1" customFormat="1" x14ac:dyDescent="0.25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W2541" s="112"/>
    </row>
    <row r="2542" spans="1:23" s="1" customFormat="1" x14ac:dyDescent="0.25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W2542" s="112"/>
    </row>
    <row r="2543" spans="1:23" s="1" customFormat="1" x14ac:dyDescent="0.25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W2543" s="112"/>
    </row>
    <row r="2544" spans="1:23" s="1" customFormat="1" x14ac:dyDescent="0.25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W2544" s="112"/>
    </row>
    <row r="2545" spans="1:23" s="1" customFormat="1" x14ac:dyDescent="0.25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W2545" s="112"/>
    </row>
    <row r="2546" spans="1:23" s="1" customFormat="1" x14ac:dyDescent="0.25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W2546" s="112"/>
    </row>
    <row r="2547" spans="1:23" s="1" customFormat="1" x14ac:dyDescent="0.25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W2547" s="112"/>
    </row>
    <row r="2548" spans="1:23" s="1" customFormat="1" x14ac:dyDescent="0.25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W2548" s="112"/>
    </row>
    <row r="2549" spans="1:23" s="1" customFormat="1" x14ac:dyDescent="0.25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W2549" s="112"/>
    </row>
    <row r="2550" spans="1:23" s="1" customFormat="1" x14ac:dyDescent="0.25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W2550" s="112"/>
    </row>
    <row r="2551" spans="1:23" s="1" customFormat="1" x14ac:dyDescent="0.25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W2551" s="112"/>
    </row>
    <row r="2552" spans="1:23" s="1" customFormat="1" x14ac:dyDescent="0.25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W2552" s="112"/>
    </row>
    <row r="2553" spans="1:23" s="1" customFormat="1" x14ac:dyDescent="0.25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W2553" s="112"/>
    </row>
    <row r="2554" spans="1:23" s="1" customFormat="1" x14ac:dyDescent="0.25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W2554" s="112"/>
    </row>
    <row r="2555" spans="1:23" s="1" customFormat="1" x14ac:dyDescent="0.25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W2555" s="112"/>
    </row>
    <row r="2556" spans="1:23" s="1" customFormat="1" x14ac:dyDescent="0.25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W2556" s="112"/>
    </row>
    <row r="2557" spans="1:23" s="1" customFormat="1" x14ac:dyDescent="0.25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W2557" s="112"/>
    </row>
    <row r="2558" spans="1:23" s="1" customFormat="1" x14ac:dyDescent="0.25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W2558" s="112"/>
    </row>
    <row r="2559" spans="1:23" s="1" customFormat="1" x14ac:dyDescent="0.25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W2559" s="112"/>
    </row>
    <row r="2560" spans="1:23" s="1" customFormat="1" x14ac:dyDescent="0.25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W2560" s="112"/>
    </row>
    <row r="2561" spans="1:23" s="1" customFormat="1" x14ac:dyDescent="0.25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W2561" s="112"/>
    </row>
    <row r="2562" spans="1:23" s="1" customFormat="1" x14ac:dyDescent="0.25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W2562" s="112"/>
    </row>
    <row r="2563" spans="1:23" s="1" customFormat="1" x14ac:dyDescent="0.25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W2563" s="112"/>
    </row>
    <row r="2564" spans="1:23" s="1" customFormat="1" x14ac:dyDescent="0.25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W2564" s="112"/>
    </row>
    <row r="2565" spans="1:23" s="1" customFormat="1" x14ac:dyDescent="0.25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W2565" s="112"/>
    </row>
    <row r="2566" spans="1:23" s="1" customFormat="1" x14ac:dyDescent="0.25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W2566" s="112"/>
    </row>
    <row r="2567" spans="1:23" s="1" customFormat="1" x14ac:dyDescent="0.25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W2567" s="112"/>
    </row>
    <row r="2568" spans="1:23" s="1" customFormat="1" x14ac:dyDescent="0.25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W2568" s="112"/>
    </row>
    <row r="2569" spans="1:23" s="1" customFormat="1" x14ac:dyDescent="0.25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W2569" s="112"/>
    </row>
    <row r="2570" spans="1:23" s="1" customFormat="1" x14ac:dyDescent="0.25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W2570" s="112"/>
    </row>
    <row r="2571" spans="1:23" s="1" customFormat="1" x14ac:dyDescent="0.25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W2571" s="112"/>
    </row>
    <row r="2572" spans="1:23" s="1" customFormat="1" x14ac:dyDescent="0.25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W2572" s="112"/>
    </row>
    <row r="2573" spans="1:23" s="1" customFormat="1" x14ac:dyDescent="0.25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W2573" s="112"/>
    </row>
    <row r="2574" spans="1:23" s="1" customFormat="1" x14ac:dyDescent="0.25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W2574" s="112"/>
    </row>
    <row r="2575" spans="1:23" s="1" customFormat="1" x14ac:dyDescent="0.25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W2575" s="112"/>
    </row>
    <row r="2576" spans="1:23" s="1" customFormat="1" x14ac:dyDescent="0.25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W2576" s="112"/>
    </row>
    <row r="2577" spans="1:23" s="1" customFormat="1" x14ac:dyDescent="0.25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W2577" s="112"/>
    </row>
    <row r="2578" spans="1:23" s="1" customFormat="1" x14ac:dyDescent="0.25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W2578" s="112"/>
    </row>
    <row r="2579" spans="1:23" s="1" customFormat="1" x14ac:dyDescent="0.25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W2579" s="112"/>
    </row>
    <row r="2580" spans="1:23" s="1" customFormat="1" x14ac:dyDescent="0.25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W2580" s="112"/>
    </row>
    <row r="2581" spans="1:23" s="1" customFormat="1" x14ac:dyDescent="0.25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W2581" s="112"/>
    </row>
    <row r="2582" spans="1:23" s="1" customFormat="1" x14ac:dyDescent="0.25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W2582" s="112"/>
    </row>
    <row r="2583" spans="1:23" s="1" customFormat="1" x14ac:dyDescent="0.25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W2583" s="112"/>
    </row>
    <row r="2584" spans="1:23" s="1" customFormat="1" x14ac:dyDescent="0.25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W2584" s="112"/>
    </row>
    <row r="2585" spans="1:23" s="1" customFormat="1" x14ac:dyDescent="0.25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W2585" s="112"/>
    </row>
    <row r="2586" spans="1:23" s="1" customFormat="1" x14ac:dyDescent="0.25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W2586" s="112"/>
    </row>
    <row r="2587" spans="1:23" s="1" customFormat="1" x14ac:dyDescent="0.25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W2587" s="112"/>
    </row>
    <row r="2588" spans="1:23" s="1" customFormat="1" x14ac:dyDescent="0.25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W2588" s="112"/>
    </row>
    <row r="2589" spans="1:23" s="1" customFormat="1" x14ac:dyDescent="0.25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W2589" s="112"/>
    </row>
    <row r="2590" spans="1:23" s="1" customFormat="1" x14ac:dyDescent="0.25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W2590" s="112"/>
    </row>
    <row r="2591" spans="1:23" s="1" customFormat="1" x14ac:dyDescent="0.25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W2591" s="112"/>
    </row>
    <row r="2592" spans="1:23" s="1" customFormat="1" x14ac:dyDescent="0.25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W2592" s="112"/>
    </row>
    <row r="2593" spans="1:23" s="1" customFormat="1" x14ac:dyDescent="0.25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W2593" s="112"/>
    </row>
    <row r="2594" spans="1:23" s="1" customFormat="1" x14ac:dyDescent="0.25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W2594" s="112"/>
    </row>
    <row r="2595" spans="1:23" s="1" customFormat="1" x14ac:dyDescent="0.25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W2595" s="112"/>
    </row>
    <row r="2596" spans="1:23" s="1" customFormat="1" x14ac:dyDescent="0.25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W2596" s="112"/>
    </row>
    <row r="2597" spans="1:23" s="1" customFormat="1" x14ac:dyDescent="0.25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W2597" s="112"/>
    </row>
    <row r="2598" spans="1:23" s="1" customFormat="1" x14ac:dyDescent="0.25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W2598" s="112"/>
    </row>
    <row r="2599" spans="1:23" s="1" customFormat="1" x14ac:dyDescent="0.25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W2599" s="112"/>
    </row>
    <row r="2600" spans="1:23" s="1" customFormat="1" x14ac:dyDescent="0.25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W2600" s="112"/>
    </row>
    <row r="2601" spans="1:23" s="1" customFormat="1" x14ac:dyDescent="0.25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W2601" s="112"/>
    </row>
    <row r="2602" spans="1:23" s="1" customFormat="1" x14ac:dyDescent="0.25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W2602" s="112"/>
    </row>
    <row r="2603" spans="1:23" s="1" customFormat="1" x14ac:dyDescent="0.25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W2603" s="112"/>
    </row>
    <row r="2604" spans="1:23" s="1" customFormat="1" x14ac:dyDescent="0.25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W2604" s="112"/>
    </row>
    <row r="2605" spans="1:23" s="1" customFormat="1" x14ac:dyDescent="0.25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W2605" s="112"/>
    </row>
    <row r="2606" spans="1:23" s="1" customFormat="1" x14ac:dyDescent="0.25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W2606" s="112"/>
    </row>
    <row r="2607" spans="1:23" s="1" customFormat="1" x14ac:dyDescent="0.25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W2607" s="112"/>
    </row>
    <row r="2608" spans="1:23" s="1" customFormat="1" x14ac:dyDescent="0.25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W2608" s="112"/>
    </row>
    <row r="2609" spans="1:23" s="1" customFormat="1" x14ac:dyDescent="0.25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W2609" s="112"/>
    </row>
    <row r="2610" spans="1:23" s="1" customFormat="1" x14ac:dyDescent="0.25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W2610" s="112"/>
    </row>
    <row r="2611" spans="1:23" s="1" customFormat="1" x14ac:dyDescent="0.25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W2611" s="112"/>
    </row>
    <row r="2612" spans="1:23" s="1" customFormat="1" x14ac:dyDescent="0.25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W2612" s="112"/>
    </row>
    <row r="2613" spans="1:23" s="1" customFormat="1" x14ac:dyDescent="0.25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W2613" s="112"/>
    </row>
    <row r="2614" spans="1:23" s="1" customFormat="1" x14ac:dyDescent="0.25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W2614" s="112"/>
    </row>
    <row r="2615" spans="1:23" s="1" customFormat="1" x14ac:dyDescent="0.25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W2615" s="112"/>
    </row>
    <row r="2616" spans="1:23" s="1" customFormat="1" x14ac:dyDescent="0.25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W2616" s="112"/>
    </row>
    <row r="2617" spans="1:23" s="1" customFormat="1" x14ac:dyDescent="0.25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W2617" s="112"/>
    </row>
    <row r="2618" spans="1:23" s="1" customFormat="1" x14ac:dyDescent="0.25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W2618" s="112"/>
    </row>
    <row r="2619" spans="1:23" s="1" customFormat="1" x14ac:dyDescent="0.25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W2619" s="112"/>
    </row>
    <row r="2620" spans="1:23" s="1" customFormat="1" x14ac:dyDescent="0.25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W2620" s="112"/>
    </row>
    <row r="2621" spans="1:23" s="1" customFormat="1" x14ac:dyDescent="0.25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W2621" s="112"/>
    </row>
    <row r="2622" spans="1:23" s="1" customFormat="1" x14ac:dyDescent="0.25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W2622" s="112"/>
    </row>
    <row r="2623" spans="1:23" s="1" customFormat="1" x14ac:dyDescent="0.25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W2623" s="112"/>
    </row>
    <row r="2624" spans="1:23" s="1" customFormat="1" x14ac:dyDescent="0.25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W2624" s="112"/>
    </row>
    <row r="2625" spans="1:23" s="1" customFormat="1" x14ac:dyDescent="0.25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W2625" s="112"/>
    </row>
    <row r="2626" spans="1:23" s="1" customFormat="1" x14ac:dyDescent="0.25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W2626" s="112"/>
    </row>
    <row r="2627" spans="1:23" s="1" customFormat="1" x14ac:dyDescent="0.25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W2627" s="112"/>
    </row>
    <row r="2628" spans="1:23" s="1" customFormat="1" x14ac:dyDescent="0.25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W2628" s="112"/>
    </row>
    <row r="2629" spans="1:23" s="1" customFormat="1" x14ac:dyDescent="0.25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W2629" s="112"/>
    </row>
    <row r="2630" spans="1:23" s="1" customFormat="1" x14ac:dyDescent="0.25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W2630" s="112"/>
    </row>
    <row r="2631" spans="1:23" s="1" customFormat="1" x14ac:dyDescent="0.25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W2631" s="112"/>
    </row>
    <row r="2632" spans="1:23" s="1" customFormat="1" x14ac:dyDescent="0.25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W2632" s="112"/>
    </row>
    <row r="2633" spans="1:23" s="1" customFormat="1" x14ac:dyDescent="0.25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W2633" s="112"/>
    </row>
    <row r="2634" spans="1:23" s="1" customFormat="1" x14ac:dyDescent="0.25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W2634" s="112"/>
    </row>
    <row r="2635" spans="1:23" s="1" customFormat="1" x14ac:dyDescent="0.25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W2635" s="112"/>
    </row>
    <row r="2636" spans="1:23" s="1" customFormat="1" x14ac:dyDescent="0.25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W2636" s="112"/>
    </row>
    <row r="2637" spans="1:23" s="1" customFormat="1" x14ac:dyDescent="0.25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W2637" s="112"/>
    </row>
    <row r="2638" spans="1:23" s="1" customFormat="1" x14ac:dyDescent="0.25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W2638" s="112"/>
    </row>
    <row r="2639" spans="1:23" s="1" customFormat="1" x14ac:dyDescent="0.25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W2639" s="112"/>
    </row>
    <row r="2640" spans="1:23" s="1" customFormat="1" x14ac:dyDescent="0.25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W2640" s="112"/>
    </row>
    <row r="2641" spans="1:23" s="1" customFormat="1" x14ac:dyDescent="0.25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W2641" s="112"/>
    </row>
    <row r="2642" spans="1:23" s="1" customFormat="1" x14ac:dyDescent="0.25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W2642" s="112"/>
    </row>
    <row r="2643" spans="1:23" s="1" customFormat="1" x14ac:dyDescent="0.25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W2643" s="112"/>
    </row>
    <row r="2644" spans="1:23" s="1" customFormat="1" x14ac:dyDescent="0.25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W2644" s="112"/>
    </row>
    <row r="2645" spans="1:23" s="1" customFormat="1" x14ac:dyDescent="0.25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W2645" s="112"/>
    </row>
    <row r="2646" spans="1:23" s="1" customFormat="1" x14ac:dyDescent="0.25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W2646" s="112"/>
    </row>
    <row r="2647" spans="1:23" s="1" customFormat="1" x14ac:dyDescent="0.25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W2647" s="112"/>
    </row>
    <row r="2648" spans="1:23" s="1" customFormat="1" x14ac:dyDescent="0.25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W2648" s="112"/>
    </row>
    <row r="2649" spans="1:23" s="1" customFormat="1" x14ac:dyDescent="0.25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W2649" s="112"/>
    </row>
    <row r="2650" spans="1:23" s="1" customFormat="1" x14ac:dyDescent="0.25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W2650" s="112"/>
    </row>
    <row r="2651" spans="1:23" s="1" customFormat="1" x14ac:dyDescent="0.25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W2651" s="112"/>
    </row>
    <row r="2652" spans="1:23" s="1" customFormat="1" x14ac:dyDescent="0.25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W2652" s="112"/>
    </row>
    <row r="2653" spans="1:23" s="1" customFormat="1" x14ac:dyDescent="0.25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W2653" s="112"/>
    </row>
    <row r="2654" spans="1:23" s="1" customFormat="1" x14ac:dyDescent="0.25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W2654" s="112"/>
    </row>
    <row r="2655" spans="1:23" s="1" customFormat="1" x14ac:dyDescent="0.25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W2655" s="112"/>
    </row>
    <row r="2656" spans="1:23" s="1" customFormat="1" x14ac:dyDescent="0.25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W2656" s="112"/>
    </row>
    <row r="2657" spans="1:23" s="1" customFormat="1" x14ac:dyDescent="0.25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W2657" s="112"/>
    </row>
    <row r="2658" spans="1:23" s="1" customFormat="1" x14ac:dyDescent="0.25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W2658" s="112"/>
    </row>
    <row r="2659" spans="1:23" s="1" customFormat="1" x14ac:dyDescent="0.25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W2659" s="112"/>
    </row>
    <row r="2660" spans="1:23" s="1" customFormat="1" x14ac:dyDescent="0.25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W2660" s="112"/>
    </row>
    <row r="2661" spans="1:23" s="1" customFormat="1" x14ac:dyDescent="0.25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W2661" s="112"/>
    </row>
    <row r="2662" spans="1:23" s="1" customFormat="1" x14ac:dyDescent="0.25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W2662" s="112"/>
    </row>
    <row r="2663" spans="1:23" s="1" customFormat="1" x14ac:dyDescent="0.25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W2663" s="112"/>
    </row>
    <row r="2664" spans="1:23" s="1" customFormat="1" x14ac:dyDescent="0.25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W2664" s="112"/>
    </row>
    <row r="2665" spans="1:23" s="1" customFormat="1" x14ac:dyDescent="0.25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W2665" s="112"/>
    </row>
    <row r="2666" spans="1:23" s="1" customFormat="1" x14ac:dyDescent="0.25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W2666" s="112"/>
    </row>
    <row r="2667" spans="1:23" s="1" customFormat="1" x14ac:dyDescent="0.25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W2667" s="112"/>
    </row>
    <row r="2668" spans="1:23" s="1" customFormat="1" x14ac:dyDescent="0.25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W2668" s="112"/>
    </row>
    <row r="2669" spans="1:23" s="1" customFormat="1" x14ac:dyDescent="0.25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W2669" s="112"/>
    </row>
    <row r="2670" spans="1:23" s="1" customFormat="1" x14ac:dyDescent="0.25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W2670" s="112"/>
    </row>
    <row r="2671" spans="1:23" s="1" customFormat="1" x14ac:dyDescent="0.25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W2671" s="112"/>
    </row>
    <row r="2672" spans="1:23" s="1" customFormat="1" x14ac:dyDescent="0.25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W2672" s="112"/>
    </row>
    <row r="2673" spans="1:23" s="1" customFormat="1" x14ac:dyDescent="0.25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W2673" s="112"/>
    </row>
    <row r="2674" spans="1:23" s="1" customFormat="1" x14ac:dyDescent="0.25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W2674" s="112"/>
    </row>
    <row r="2675" spans="1:23" s="1" customFormat="1" x14ac:dyDescent="0.25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W2675" s="112"/>
    </row>
    <row r="2676" spans="1:23" s="1" customFormat="1" x14ac:dyDescent="0.25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W2676" s="112"/>
    </row>
    <row r="2677" spans="1:23" s="1" customFormat="1" x14ac:dyDescent="0.25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W2677" s="112"/>
    </row>
    <row r="2678" spans="1:23" s="1" customFormat="1" x14ac:dyDescent="0.25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W2678" s="112"/>
    </row>
    <row r="2679" spans="1:23" s="1" customFormat="1" x14ac:dyDescent="0.25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W2679" s="112"/>
    </row>
    <row r="2680" spans="1:23" s="1" customFormat="1" x14ac:dyDescent="0.25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W2680" s="112"/>
    </row>
    <row r="2681" spans="1:23" s="1" customFormat="1" x14ac:dyDescent="0.25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W2681" s="112"/>
    </row>
    <row r="2682" spans="1:23" s="1" customFormat="1" x14ac:dyDescent="0.25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W2682" s="112"/>
    </row>
    <row r="2683" spans="1:23" s="1" customFormat="1" x14ac:dyDescent="0.25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W2683" s="112"/>
    </row>
    <row r="2684" spans="1:23" s="1" customFormat="1" x14ac:dyDescent="0.25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W2684" s="112"/>
    </row>
    <row r="2685" spans="1:23" s="1" customFormat="1" x14ac:dyDescent="0.25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W2685" s="112"/>
    </row>
    <row r="2686" spans="1:23" s="1" customFormat="1" x14ac:dyDescent="0.25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W2686" s="112"/>
    </row>
    <row r="2687" spans="1:23" s="1" customFormat="1" x14ac:dyDescent="0.25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W2687" s="112"/>
    </row>
    <row r="2688" spans="1:23" s="1" customFormat="1" x14ac:dyDescent="0.25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W2688" s="112"/>
    </row>
    <row r="2689" spans="1:23" s="1" customFormat="1" x14ac:dyDescent="0.25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W2689" s="112"/>
    </row>
    <row r="2690" spans="1:23" s="1" customFormat="1" x14ac:dyDescent="0.25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W2690" s="112"/>
    </row>
    <row r="2691" spans="1:23" s="1" customFormat="1" x14ac:dyDescent="0.25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W2691" s="112"/>
    </row>
    <row r="2692" spans="1:23" s="1" customFormat="1" x14ac:dyDescent="0.25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W2692" s="112"/>
    </row>
    <row r="2693" spans="1:23" s="1" customFormat="1" x14ac:dyDescent="0.25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W2693" s="112"/>
    </row>
    <row r="2694" spans="1:23" s="1" customFormat="1" x14ac:dyDescent="0.25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W2694" s="112"/>
    </row>
    <row r="2695" spans="1:23" s="1" customFormat="1" x14ac:dyDescent="0.25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W2695" s="112"/>
    </row>
    <row r="2696" spans="1:23" s="1" customFormat="1" x14ac:dyDescent="0.25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W2696" s="112"/>
    </row>
    <row r="2697" spans="1:23" s="1" customFormat="1" x14ac:dyDescent="0.25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W2697" s="112"/>
    </row>
    <row r="2698" spans="1:23" s="1" customFormat="1" x14ac:dyDescent="0.25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W2698" s="112"/>
    </row>
    <row r="2699" spans="1:23" s="1" customFormat="1" x14ac:dyDescent="0.25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W2699" s="112"/>
    </row>
    <row r="2700" spans="1:23" s="1" customFormat="1" x14ac:dyDescent="0.25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W2700" s="112"/>
    </row>
    <row r="2701" spans="1:23" s="1" customFormat="1" x14ac:dyDescent="0.25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W2701" s="112"/>
    </row>
    <row r="2702" spans="1:23" s="1" customFormat="1" x14ac:dyDescent="0.25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W2702" s="112"/>
    </row>
    <row r="2703" spans="1:23" s="1" customFormat="1" x14ac:dyDescent="0.25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W2703" s="112"/>
    </row>
    <row r="2704" spans="1:23" s="1" customFormat="1" x14ac:dyDescent="0.25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W2704" s="112"/>
    </row>
    <row r="2705" spans="1:23" s="1" customFormat="1" x14ac:dyDescent="0.25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W2705" s="112"/>
    </row>
    <row r="2706" spans="1:23" s="1" customFormat="1" x14ac:dyDescent="0.25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W2706" s="112"/>
    </row>
    <row r="2707" spans="1:23" s="1" customFormat="1" x14ac:dyDescent="0.25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W2707" s="112"/>
    </row>
    <row r="2708" spans="1:23" s="1" customFormat="1" x14ac:dyDescent="0.25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W2708" s="112"/>
    </row>
    <row r="2709" spans="1:23" s="1" customFormat="1" x14ac:dyDescent="0.25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W2709" s="112"/>
    </row>
    <row r="2710" spans="1:23" s="1" customFormat="1" x14ac:dyDescent="0.25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W2710" s="112"/>
    </row>
    <row r="2711" spans="1:23" s="1" customFormat="1" x14ac:dyDescent="0.25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W2711" s="112"/>
    </row>
    <row r="2712" spans="1:23" s="1" customFormat="1" x14ac:dyDescent="0.25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W2712" s="112"/>
    </row>
    <row r="2713" spans="1:23" s="1" customFormat="1" x14ac:dyDescent="0.25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W2713" s="112"/>
    </row>
    <row r="2714" spans="1:23" s="1" customFormat="1" x14ac:dyDescent="0.25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W2714" s="112"/>
    </row>
    <row r="2715" spans="1:23" s="1" customFormat="1" x14ac:dyDescent="0.25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W2715" s="112"/>
    </row>
    <row r="2716" spans="1:23" s="1" customFormat="1" x14ac:dyDescent="0.25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W2716" s="112"/>
    </row>
    <row r="2717" spans="1:23" s="1" customFormat="1" x14ac:dyDescent="0.25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W2717" s="112"/>
    </row>
    <row r="2718" spans="1:23" s="1" customFormat="1" x14ac:dyDescent="0.25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W2718" s="112"/>
    </row>
    <row r="2719" spans="1:23" s="1" customFormat="1" x14ac:dyDescent="0.25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W2719" s="112"/>
    </row>
    <row r="2720" spans="1:23" s="1" customFormat="1" x14ac:dyDescent="0.25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W2720" s="112"/>
    </row>
    <row r="2721" spans="1:23" s="1" customFormat="1" x14ac:dyDescent="0.25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W2721" s="112"/>
    </row>
    <row r="2722" spans="1:23" s="1" customFormat="1" x14ac:dyDescent="0.25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W2722" s="112"/>
    </row>
    <row r="2723" spans="1:23" s="1" customFormat="1" x14ac:dyDescent="0.25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W2723" s="112"/>
    </row>
    <row r="2724" spans="1:23" s="1" customFormat="1" x14ac:dyDescent="0.25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W2724" s="112"/>
    </row>
    <row r="2725" spans="1:23" s="1" customFormat="1" x14ac:dyDescent="0.25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W2725" s="112"/>
    </row>
    <row r="2726" spans="1:23" s="1" customFormat="1" x14ac:dyDescent="0.25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W2726" s="112"/>
    </row>
    <row r="2727" spans="1:23" s="1" customFormat="1" x14ac:dyDescent="0.25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W2727" s="112"/>
    </row>
    <row r="2728" spans="1:23" s="1" customFormat="1" x14ac:dyDescent="0.25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W2728" s="112"/>
    </row>
    <row r="2729" spans="1:23" s="1" customFormat="1" x14ac:dyDescent="0.25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W2729" s="112"/>
    </row>
    <row r="2730" spans="1:23" s="1" customFormat="1" x14ac:dyDescent="0.25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W2730" s="112"/>
    </row>
    <row r="2731" spans="1:23" s="1" customFormat="1" x14ac:dyDescent="0.25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W2731" s="112"/>
    </row>
    <row r="2732" spans="1:23" s="1" customFormat="1" x14ac:dyDescent="0.25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W2732" s="112"/>
    </row>
    <row r="2733" spans="1:23" s="1" customFormat="1" x14ac:dyDescent="0.25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W2733" s="112"/>
    </row>
    <row r="2734" spans="1:23" s="1" customFormat="1" x14ac:dyDescent="0.25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W2734" s="112"/>
    </row>
    <row r="2735" spans="1:23" s="1" customFormat="1" x14ac:dyDescent="0.25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W2735" s="112"/>
    </row>
    <row r="2736" spans="1:23" s="1" customFormat="1" x14ac:dyDescent="0.25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W2736" s="112"/>
    </row>
    <row r="2737" spans="1:23" s="1" customFormat="1" x14ac:dyDescent="0.25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W2737" s="112"/>
    </row>
    <row r="2738" spans="1:23" s="1" customFormat="1" x14ac:dyDescent="0.25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W2738" s="112"/>
    </row>
    <row r="2739" spans="1:23" s="1" customFormat="1" x14ac:dyDescent="0.25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W2739" s="112"/>
    </row>
    <row r="2740" spans="1:23" s="1" customFormat="1" x14ac:dyDescent="0.25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W2740" s="112"/>
    </row>
    <row r="2741" spans="1:23" s="1" customFormat="1" x14ac:dyDescent="0.25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W2741" s="112"/>
    </row>
    <row r="2742" spans="1:23" s="1" customFormat="1" x14ac:dyDescent="0.25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W2742" s="112"/>
    </row>
    <row r="2743" spans="1:23" s="1" customFormat="1" x14ac:dyDescent="0.25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W2743" s="112"/>
    </row>
    <row r="2744" spans="1:23" s="1" customFormat="1" x14ac:dyDescent="0.25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W2744" s="112"/>
    </row>
    <row r="2745" spans="1:23" s="1" customFormat="1" x14ac:dyDescent="0.25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W2745" s="112"/>
    </row>
    <row r="2746" spans="1:23" s="1" customFormat="1" x14ac:dyDescent="0.25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W2746" s="112"/>
    </row>
    <row r="2747" spans="1:23" s="1" customFormat="1" x14ac:dyDescent="0.25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W2747" s="112"/>
    </row>
    <row r="2748" spans="1:23" s="1" customFormat="1" x14ac:dyDescent="0.25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W2748" s="112"/>
    </row>
    <row r="2749" spans="1:23" s="1" customFormat="1" x14ac:dyDescent="0.25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W2749" s="112"/>
    </row>
    <row r="2750" spans="1:23" s="1" customFormat="1" x14ac:dyDescent="0.25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W2750" s="112"/>
    </row>
    <row r="2751" spans="1:23" s="1" customFormat="1" x14ac:dyDescent="0.25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W2751" s="112"/>
    </row>
    <row r="2752" spans="1:23" s="1" customFormat="1" x14ac:dyDescent="0.25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W2752" s="112"/>
    </row>
    <row r="2753" spans="1:23" s="1" customFormat="1" x14ac:dyDescent="0.25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W2753" s="112"/>
    </row>
    <row r="2754" spans="1:23" s="1" customFormat="1" x14ac:dyDescent="0.25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W2754" s="112"/>
    </row>
    <row r="2755" spans="1:23" s="1" customFormat="1" x14ac:dyDescent="0.25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W2755" s="112"/>
    </row>
    <row r="2756" spans="1:23" s="1" customFormat="1" x14ac:dyDescent="0.25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W2756" s="112"/>
    </row>
    <row r="2757" spans="1:23" s="1" customFormat="1" x14ac:dyDescent="0.25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W2757" s="112"/>
    </row>
    <row r="2758" spans="1:23" s="1" customFormat="1" x14ac:dyDescent="0.25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W2758" s="112"/>
    </row>
    <row r="2759" spans="1:23" s="1" customFormat="1" x14ac:dyDescent="0.25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W2759" s="112"/>
    </row>
    <row r="2760" spans="1:23" s="1" customFormat="1" x14ac:dyDescent="0.25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W2760" s="112"/>
    </row>
    <row r="2761" spans="1:23" s="1" customFormat="1" x14ac:dyDescent="0.25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W2761" s="112"/>
    </row>
    <row r="2762" spans="1:23" s="1" customFormat="1" x14ac:dyDescent="0.25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W2762" s="112"/>
    </row>
    <row r="2763" spans="1:23" s="1" customFormat="1" x14ac:dyDescent="0.25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W2763" s="112"/>
    </row>
    <row r="2764" spans="1:23" s="1" customFormat="1" x14ac:dyDescent="0.25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W2764" s="112"/>
    </row>
    <row r="2765" spans="1:23" s="1" customFormat="1" x14ac:dyDescent="0.25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W2765" s="112"/>
    </row>
    <row r="2766" spans="1:23" s="1" customFormat="1" x14ac:dyDescent="0.25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W2766" s="112"/>
    </row>
    <row r="2767" spans="1:23" s="1" customFormat="1" x14ac:dyDescent="0.25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W2767" s="112"/>
    </row>
    <row r="2768" spans="1:23" s="1" customFormat="1" x14ac:dyDescent="0.25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W2768" s="112"/>
    </row>
    <row r="2769" spans="1:23" s="1" customFormat="1" x14ac:dyDescent="0.25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W2769" s="112"/>
    </row>
    <row r="2770" spans="1:23" s="1" customFormat="1" x14ac:dyDescent="0.25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W2770" s="112"/>
    </row>
    <row r="2771" spans="1:23" s="1" customFormat="1" x14ac:dyDescent="0.25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W2771" s="112"/>
    </row>
    <row r="2772" spans="1:23" s="1" customFormat="1" x14ac:dyDescent="0.25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W2772" s="112"/>
    </row>
    <row r="2773" spans="1:23" s="1" customFormat="1" x14ac:dyDescent="0.25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W2773" s="112"/>
    </row>
    <row r="2774" spans="1:23" s="1" customFormat="1" x14ac:dyDescent="0.25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W2774" s="112"/>
    </row>
    <row r="2775" spans="1:23" s="1" customFormat="1" x14ac:dyDescent="0.25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W2775" s="112"/>
    </row>
    <row r="2776" spans="1:23" s="1" customFormat="1" x14ac:dyDescent="0.25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W2776" s="112"/>
    </row>
    <row r="2777" spans="1:23" s="1" customFormat="1" x14ac:dyDescent="0.25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W2777" s="112"/>
    </row>
    <row r="2778" spans="1:23" s="1" customFormat="1" x14ac:dyDescent="0.25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W2778" s="112"/>
    </row>
    <row r="2779" spans="1:23" s="1" customFormat="1" x14ac:dyDescent="0.25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W2779" s="112"/>
    </row>
    <row r="2780" spans="1:23" s="1" customFormat="1" x14ac:dyDescent="0.25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W2780" s="112"/>
    </row>
    <row r="2781" spans="1:23" s="1" customFormat="1" x14ac:dyDescent="0.25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W2781" s="112"/>
    </row>
    <row r="2782" spans="1:23" s="1" customFormat="1" x14ac:dyDescent="0.25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W2782" s="112"/>
    </row>
    <row r="2783" spans="1:23" s="1" customFormat="1" x14ac:dyDescent="0.25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W2783" s="112"/>
    </row>
    <row r="2784" spans="1:23" s="1" customFormat="1" x14ac:dyDescent="0.25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W2784" s="112"/>
    </row>
    <row r="2785" spans="1:23" s="1" customFormat="1" x14ac:dyDescent="0.25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W2785" s="112"/>
    </row>
    <row r="2786" spans="1:23" s="1" customFormat="1" x14ac:dyDescent="0.25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W2786" s="112"/>
    </row>
    <row r="2787" spans="1:23" s="1" customFormat="1" x14ac:dyDescent="0.25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W2787" s="112"/>
    </row>
    <row r="2788" spans="1:23" s="1" customFormat="1" x14ac:dyDescent="0.25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W2788" s="112"/>
    </row>
    <row r="2789" spans="1:23" s="1" customFormat="1" x14ac:dyDescent="0.25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W2789" s="112"/>
    </row>
    <row r="2790" spans="1:23" s="1" customFormat="1" x14ac:dyDescent="0.25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W2790" s="112"/>
    </row>
    <row r="2791" spans="1:23" s="1" customFormat="1" x14ac:dyDescent="0.25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W2791" s="112"/>
    </row>
    <row r="2792" spans="1:23" s="1" customFormat="1" x14ac:dyDescent="0.25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W2792" s="112"/>
    </row>
    <row r="2793" spans="1:23" s="1" customFormat="1" x14ac:dyDescent="0.25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W2793" s="112"/>
    </row>
    <row r="2794" spans="1:23" s="1" customFormat="1" x14ac:dyDescent="0.25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W2794" s="112"/>
    </row>
    <row r="2795" spans="1:23" s="1" customFormat="1" x14ac:dyDescent="0.25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W2795" s="112"/>
    </row>
    <row r="2796" spans="1:23" s="1" customFormat="1" x14ac:dyDescent="0.25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W2796" s="112"/>
    </row>
    <row r="2797" spans="1:23" s="1" customFormat="1" x14ac:dyDescent="0.25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W2797" s="112"/>
    </row>
    <row r="2798" spans="1:23" s="1" customFormat="1" x14ac:dyDescent="0.25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W2798" s="112"/>
    </row>
    <row r="2799" spans="1:23" s="1" customFormat="1" x14ac:dyDescent="0.25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W2799" s="112"/>
    </row>
    <row r="2800" spans="1:23" s="1" customFormat="1" x14ac:dyDescent="0.25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W2800" s="112"/>
    </row>
    <row r="2801" spans="1:23" s="1" customFormat="1" x14ac:dyDescent="0.25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W2801" s="112"/>
    </row>
    <row r="2802" spans="1:23" s="1" customFormat="1" x14ac:dyDescent="0.25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W2802" s="112"/>
    </row>
    <row r="2803" spans="1:23" s="1" customFormat="1" x14ac:dyDescent="0.25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W2803" s="112"/>
    </row>
    <row r="2804" spans="1:23" s="1" customFormat="1" x14ac:dyDescent="0.25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W2804" s="112"/>
    </row>
    <row r="2805" spans="1:23" s="1" customFormat="1" x14ac:dyDescent="0.25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W2805" s="112"/>
    </row>
    <row r="2806" spans="1:23" s="1" customFormat="1" x14ac:dyDescent="0.25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W2806" s="112"/>
    </row>
    <row r="2807" spans="1:23" s="1" customFormat="1" x14ac:dyDescent="0.25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W2807" s="112"/>
    </row>
    <row r="2808" spans="1:23" s="1" customFormat="1" x14ac:dyDescent="0.25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W2808" s="112"/>
    </row>
    <row r="2809" spans="1:23" s="1" customFormat="1" x14ac:dyDescent="0.25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W2809" s="112"/>
    </row>
    <row r="2810" spans="1:23" s="1" customFormat="1" x14ac:dyDescent="0.25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W2810" s="112"/>
    </row>
    <row r="2811" spans="1:23" s="1" customFormat="1" x14ac:dyDescent="0.25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W2811" s="112"/>
    </row>
    <row r="2812" spans="1:23" s="1" customFormat="1" x14ac:dyDescent="0.25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W2812" s="112"/>
    </row>
    <row r="2813" spans="1:23" s="1" customFormat="1" x14ac:dyDescent="0.25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W2813" s="112"/>
    </row>
    <row r="2814" spans="1:23" s="1" customFormat="1" x14ac:dyDescent="0.25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W2814" s="112"/>
    </row>
    <row r="2815" spans="1:23" s="1" customFormat="1" x14ac:dyDescent="0.25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W2815" s="112"/>
    </row>
    <row r="2816" spans="1:23" s="1" customFormat="1" x14ac:dyDescent="0.25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W2816" s="112"/>
    </row>
    <row r="2817" spans="1:23" s="1" customFormat="1" x14ac:dyDescent="0.25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W2817" s="112"/>
    </row>
    <row r="2818" spans="1:23" s="1" customFormat="1" x14ac:dyDescent="0.25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W2818" s="112"/>
    </row>
    <row r="2819" spans="1:23" s="1" customFormat="1" x14ac:dyDescent="0.25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W2819" s="112"/>
    </row>
    <row r="2820" spans="1:23" s="1" customFormat="1" x14ac:dyDescent="0.25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W2820" s="112"/>
    </row>
    <row r="2821" spans="1:23" s="1" customFormat="1" x14ac:dyDescent="0.25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W2821" s="112"/>
    </row>
    <row r="2822" spans="1:23" s="1" customFormat="1" x14ac:dyDescent="0.25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W2822" s="112"/>
    </row>
    <row r="2823" spans="1:23" s="1" customFormat="1" x14ac:dyDescent="0.25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W2823" s="112"/>
    </row>
    <row r="2824" spans="1:23" s="1" customFormat="1" x14ac:dyDescent="0.25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W2824" s="112"/>
    </row>
    <row r="2825" spans="1:23" s="1" customFormat="1" x14ac:dyDescent="0.25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W2825" s="112"/>
    </row>
    <row r="2826" spans="1:23" s="1" customFormat="1" x14ac:dyDescent="0.25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W2826" s="112"/>
    </row>
    <row r="2827" spans="1:23" s="1" customFormat="1" x14ac:dyDescent="0.25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W2827" s="112"/>
    </row>
    <row r="2828" spans="1:23" s="1" customFormat="1" x14ac:dyDescent="0.25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W2828" s="112"/>
    </row>
    <row r="2829" spans="1:23" s="1" customFormat="1" x14ac:dyDescent="0.25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W2829" s="112"/>
    </row>
    <row r="2830" spans="1:23" s="1" customFormat="1" x14ac:dyDescent="0.25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W2830" s="112"/>
    </row>
    <row r="2831" spans="1:23" s="1" customFormat="1" x14ac:dyDescent="0.25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W2831" s="112"/>
    </row>
    <row r="2832" spans="1:23" s="1" customFormat="1" x14ac:dyDescent="0.25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W2832" s="112"/>
    </row>
    <row r="2833" spans="1:23" s="1" customFormat="1" x14ac:dyDescent="0.25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W2833" s="112"/>
    </row>
    <row r="2834" spans="1:23" s="1" customFormat="1" x14ac:dyDescent="0.25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W2834" s="112"/>
    </row>
    <row r="2835" spans="1:23" s="1" customFormat="1" x14ac:dyDescent="0.25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W2835" s="112"/>
    </row>
    <row r="2836" spans="1:23" s="1" customFormat="1" x14ac:dyDescent="0.25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W2836" s="112"/>
    </row>
    <row r="2837" spans="1:23" s="1" customFormat="1" x14ac:dyDescent="0.25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W2837" s="112"/>
    </row>
    <row r="2838" spans="1:23" s="1" customFormat="1" x14ac:dyDescent="0.25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W2838" s="112"/>
    </row>
    <row r="2839" spans="1:23" s="1" customFormat="1" x14ac:dyDescent="0.25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W2839" s="112"/>
    </row>
    <row r="2840" spans="1:23" s="1" customFormat="1" x14ac:dyDescent="0.25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W2840" s="112"/>
    </row>
    <row r="2841" spans="1:23" s="1" customFormat="1" x14ac:dyDescent="0.25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W2841" s="112"/>
    </row>
    <row r="2842" spans="1:23" s="1" customFormat="1" x14ac:dyDescent="0.25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W2842" s="112"/>
    </row>
    <row r="2843" spans="1:23" s="1" customFormat="1" x14ac:dyDescent="0.25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W2843" s="112"/>
    </row>
    <row r="2844" spans="1:23" s="1" customFormat="1" x14ac:dyDescent="0.25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W2844" s="112"/>
    </row>
    <row r="2845" spans="1:23" s="1" customFormat="1" x14ac:dyDescent="0.25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W2845" s="112"/>
    </row>
    <row r="2846" spans="1:23" s="1" customFormat="1" x14ac:dyDescent="0.25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W2846" s="112"/>
    </row>
    <row r="2847" spans="1:23" s="1" customFormat="1" x14ac:dyDescent="0.25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W2847" s="112"/>
    </row>
    <row r="2848" spans="1:23" s="1" customFormat="1" x14ac:dyDescent="0.25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W2848" s="112"/>
    </row>
    <row r="2849" spans="1:23" s="1" customFormat="1" x14ac:dyDescent="0.25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W2849" s="112"/>
    </row>
    <row r="2850" spans="1:23" s="1" customFormat="1" x14ac:dyDescent="0.25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W2850" s="112"/>
    </row>
    <row r="2851" spans="1:23" s="1" customFormat="1" x14ac:dyDescent="0.25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W2851" s="112"/>
    </row>
    <row r="2852" spans="1:23" s="1" customFormat="1" x14ac:dyDescent="0.25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W2852" s="112"/>
    </row>
    <row r="2853" spans="1:23" s="1" customFormat="1" x14ac:dyDescent="0.25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W2853" s="112"/>
    </row>
    <row r="2854" spans="1:23" s="1" customFormat="1" x14ac:dyDescent="0.25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W2854" s="112"/>
    </row>
    <row r="2855" spans="1:23" s="1" customFormat="1" x14ac:dyDescent="0.25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W2855" s="112"/>
    </row>
    <row r="2856" spans="1:23" s="1" customFormat="1" x14ac:dyDescent="0.25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W2856" s="112"/>
    </row>
    <row r="2857" spans="1:23" s="1" customFormat="1" x14ac:dyDescent="0.25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W2857" s="112"/>
    </row>
    <row r="2858" spans="1:23" s="1" customFormat="1" x14ac:dyDescent="0.25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W2858" s="112"/>
    </row>
    <row r="2859" spans="1:23" s="1" customFormat="1" x14ac:dyDescent="0.25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W2859" s="112"/>
    </row>
    <row r="2860" spans="1:23" s="1" customFormat="1" x14ac:dyDescent="0.25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W2860" s="112"/>
    </row>
    <row r="2861" spans="1:23" s="1" customFormat="1" x14ac:dyDescent="0.25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W2861" s="112"/>
    </row>
    <row r="2862" spans="1:23" s="1" customFormat="1" x14ac:dyDescent="0.25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W2862" s="112"/>
    </row>
    <row r="2863" spans="1:23" s="1" customFormat="1" x14ac:dyDescent="0.25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W2863" s="112"/>
    </row>
    <row r="2864" spans="1:23" s="1" customFormat="1" x14ac:dyDescent="0.25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W2864" s="112"/>
    </row>
    <row r="2865" spans="1:23" s="1" customFormat="1" x14ac:dyDescent="0.25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W2865" s="112"/>
    </row>
    <row r="2866" spans="1:23" s="1" customFormat="1" x14ac:dyDescent="0.25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W2866" s="112"/>
    </row>
    <row r="2867" spans="1:23" s="1" customFormat="1" x14ac:dyDescent="0.25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W2867" s="112"/>
    </row>
    <row r="2868" spans="1:23" s="1" customFormat="1" x14ac:dyDescent="0.25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W2868" s="112"/>
    </row>
    <row r="2869" spans="1:23" s="1" customFormat="1" x14ac:dyDescent="0.25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W2869" s="112"/>
    </row>
    <row r="2870" spans="1:23" s="1" customFormat="1" x14ac:dyDescent="0.25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W2870" s="112"/>
    </row>
    <row r="2871" spans="1:23" s="1" customFormat="1" x14ac:dyDescent="0.25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W2871" s="112"/>
    </row>
    <row r="2872" spans="1:23" s="1" customFormat="1" x14ac:dyDescent="0.25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W2872" s="112"/>
    </row>
    <row r="2873" spans="1:23" s="1" customFormat="1" x14ac:dyDescent="0.25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W2873" s="112"/>
    </row>
    <row r="2874" spans="1:23" s="1" customFormat="1" x14ac:dyDescent="0.25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W2874" s="112"/>
    </row>
    <row r="2875" spans="1:23" s="1" customFormat="1" x14ac:dyDescent="0.25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W2875" s="112"/>
    </row>
    <row r="2876" spans="1:23" s="1" customFormat="1" x14ac:dyDescent="0.25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W2876" s="112"/>
    </row>
    <row r="2877" spans="1:23" s="1" customFormat="1" x14ac:dyDescent="0.25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W2877" s="112"/>
    </row>
    <row r="2878" spans="1:23" s="1" customFormat="1" x14ac:dyDescent="0.25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W2878" s="112"/>
    </row>
    <row r="2879" spans="1:23" s="1" customFormat="1" x14ac:dyDescent="0.25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W2879" s="112"/>
    </row>
    <row r="2880" spans="1:23" s="1" customFormat="1" x14ac:dyDescent="0.25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W2880" s="112"/>
    </row>
    <row r="2881" spans="1:23" s="1" customFormat="1" x14ac:dyDescent="0.25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W2881" s="112"/>
    </row>
    <row r="2882" spans="1:23" s="1" customFormat="1" x14ac:dyDescent="0.25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W2882" s="112"/>
    </row>
    <row r="2883" spans="1:23" s="1" customFormat="1" x14ac:dyDescent="0.25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W2883" s="112"/>
    </row>
    <row r="2884" spans="1:23" s="1" customFormat="1" x14ac:dyDescent="0.25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W2884" s="112"/>
    </row>
    <row r="2885" spans="1:23" s="1" customFormat="1" x14ac:dyDescent="0.25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W2885" s="112"/>
    </row>
    <row r="2886" spans="1:23" s="1" customFormat="1" x14ac:dyDescent="0.25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W2886" s="112"/>
    </row>
    <row r="2887" spans="1:23" s="1" customFormat="1" x14ac:dyDescent="0.25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W2887" s="112"/>
    </row>
    <row r="2888" spans="1:23" s="1" customFormat="1" x14ac:dyDescent="0.25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W2888" s="112"/>
    </row>
    <row r="2889" spans="1:23" s="1" customFormat="1" x14ac:dyDescent="0.25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W2889" s="112"/>
    </row>
    <row r="2890" spans="1:23" s="1" customFormat="1" x14ac:dyDescent="0.25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W2890" s="112"/>
    </row>
    <row r="2891" spans="1:23" s="1" customFormat="1" x14ac:dyDescent="0.25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W2891" s="112"/>
    </row>
    <row r="2892" spans="1:23" s="1" customFormat="1" x14ac:dyDescent="0.25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W2892" s="112"/>
    </row>
    <row r="2893" spans="1:23" s="1" customFormat="1" x14ac:dyDescent="0.25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W2893" s="112"/>
    </row>
    <row r="2894" spans="1:23" s="1" customFormat="1" x14ac:dyDescent="0.25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W2894" s="112"/>
    </row>
    <row r="2895" spans="1:23" s="1" customFormat="1" x14ac:dyDescent="0.25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W2895" s="112"/>
    </row>
    <row r="2896" spans="1:23" s="1" customFormat="1" x14ac:dyDescent="0.25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W2896" s="112"/>
    </row>
    <row r="2897" spans="1:23" s="1" customFormat="1" x14ac:dyDescent="0.25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W2897" s="112"/>
    </row>
    <row r="2898" spans="1:23" s="1" customFormat="1" x14ac:dyDescent="0.25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W2898" s="112"/>
    </row>
    <row r="2899" spans="1:23" s="1" customFormat="1" x14ac:dyDescent="0.25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W2899" s="112"/>
    </row>
    <row r="2900" spans="1:23" s="1" customFormat="1" x14ac:dyDescent="0.25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W2900" s="112"/>
    </row>
    <row r="2901" spans="1:23" s="1" customFormat="1" x14ac:dyDescent="0.25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W2901" s="112"/>
    </row>
    <row r="2902" spans="1:23" s="1" customFormat="1" x14ac:dyDescent="0.25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W2902" s="112"/>
    </row>
    <row r="2903" spans="1:23" s="1" customFormat="1" x14ac:dyDescent="0.25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W2903" s="112"/>
    </row>
    <row r="2904" spans="1:23" s="1" customFormat="1" x14ac:dyDescent="0.25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W2904" s="112"/>
    </row>
    <row r="2905" spans="1:23" s="1" customFormat="1" x14ac:dyDescent="0.25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W2905" s="112"/>
    </row>
    <row r="2906" spans="1:23" s="1" customFormat="1" x14ac:dyDescent="0.25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W2906" s="112"/>
    </row>
    <row r="2907" spans="1:23" s="1" customFormat="1" x14ac:dyDescent="0.25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W2907" s="112"/>
    </row>
    <row r="2908" spans="1:23" s="1" customFormat="1" x14ac:dyDescent="0.25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W2908" s="112"/>
    </row>
    <row r="2909" spans="1:23" s="1" customFormat="1" x14ac:dyDescent="0.25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W2909" s="112"/>
    </row>
    <row r="2910" spans="1:23" s="1" customFormat="1" x14ac:dyDescent="0.25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W2910" s="112"/>
    </row>
    <row r="2911" spans="1:23" s="1" customFormat="1" x14ac:dyDescent="0.25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W2911" s="112"/>
    </row>
    <row r="2912" spans="1:23" s="1" customFormat="1" x14ac:dyDescent="0.25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W2912" s="112"/>
    </row>
    <row r="2913" spans="1:23" s="1" customFormat="1" x14ac:dyDescent="0.25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W2913" s="112"/>
    </row>
    <row r="2914" spans="1:23" s="1" customFormat="1" x14ac:dyDescent="0.25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W2914" s="112"/>
    </row>
    <row r="2915" spans="1:23" s="1" customFormat="1" x14ac:dyDescent="0.25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W2915" s="112"/>
    </row>
    <row r="2916" spans="1:23" s="1" customFormat="1" x14ac:dyDescent="0.25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W2916" s="112"/>
    </row>
    <row r="2917" spans="1:23" s="1" customFormat="1" x14ac:dyDescent="0.25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W2917" s="112"/>
    </row>
    <row r="2918" spans="1:23" s="1" customFormat="1" x14ac:dyDescent="0.25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W2918" s="112"/>
    </row>
    <row r="2919" spans="1:23" s="1" customFormat="1" x14ac:dyDescent="0.25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W2919" s="112"/>
    </row>
    <row r="2920" spans="1:23" s="1" customFormat="1" x14ac:dyDescent="0.25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W2920" s="112"/>
    </row>
    <row r="2921" spans="1:23" s="1" customFormat="1" x14ac:dyDescent="0.25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W2921" s="112"/>
    </row>
    <row r="2922" spans="1:23" s="1" customFormat="1" x14ac:dyDescent="0.25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W2922" s="112"/>
    </row>
    <row r="2923" spans="1:23" s="1" customFormat="1" x14ac:dyDescent="0.25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W2923" s="112"/>
    </row>
    <row r="2924" spans="1:23" s="1" customFormat="1" x14ac:dyDescent="0.25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W2924" s="112"/>
    </row>
    <row r="2925" spans="1:23" s="1" customFormat="1" x14ac:dyDescent="0.25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W2925" s="112"/>
    </row>
    <row r="2926" spans="1:23" s="1" customFormat="1" x14ac:dyDescent="0.25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W2926" s="112"/>
    </row>
    <row r="2927" spans="1:23" s="1" customFormat="1" x14ac:dyDescent="0.25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W2927" s="112"/>
    </row>
    <row r="2928" spans="1:23" s="1" customFormat="1" x14ac:dyDescent="0.25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W2928" s="112"/>
    </row>
    <row r="2929" spans="1:23" s="1" customFormat="1" x14ac:dyDescent="0.25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W2929" s="112"/>
    </row>
    <row r="2930" spans="1:23" s="1" customFormat="1" x14ac:dyDescent="0.25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W2930" s="112"/>
    </row>
    <row r="2931" spans="1:23" s="1" customFormat="1" x14ac:dyDescent="0.25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W2931" s="112"/>
    </row>
    <row r="2932" spans="1:23" s="1" customFormat="1" x14ac:dyDescent="0.25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W2932" s="112"/>
    </row>
    <row r="2933" spans="1:23" s="1" customFormat="1" x14ac:dyDescent="0.25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W2933" s="112"/>
    </row>
    <row r="2934" spans="1:23" s="1" customFormat="1" x14ac:dyDescent="0.25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W2934" s="112"/>
    </row>
    <row r="2935" spans="1:23" s="1" customFormat="1" x14ac:dyDescent="0.25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W2935" s="112"/>
    </row>
    <row r="2936" spans="1:23" s="1" customFormat="1" x14ac:dyDescent="0.25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W2936" s="112"/>
    </row>
    <row r="2937" spans="1:23" s="1" customFormat="1" x14ac:dyDescent="0.25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W2937" s="112"/>
    </row>
    <row r="2938" spans="1:23" s="1" customFormat="1" x14ac:dyDescent="0.25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W2938" s="112"/>
    </row>
    <row r="2939" spans="1:23" s="1" customFormat="1" x14ac:dyDescent="0.25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W2939" s="112"/>
    </row>
    <row r="2940" spans="1:23" s="1" customFormat="1" x14ac:dyDescent="0.25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W2940" s="112"/>
    </row>
    <row r="2941" spans="1:23" s="1" customFormat="1" x14ac:dyDescent="0.25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W2941" s="112"/>
    </row>
    <row r="2942" spans="1:23" s="1" customFormat="1" x14ac:dyDescent="0.25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W2942" s="112"/>
    </row>
    <row r="2943" spans="1:23" s="1" customFormat="1" x14ac:dyDescent="0.25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W2943" s="112"/>
    </row>
    <row r="2944" spans="1:23" s="1" customFormat="1" x14ac:dyDescent="0.25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W2944" s="112"/>
    </row>
    <row r="2945" spans="1:23" s="1" customFormat="1" x14ac:dyDescent="0.25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W2945" s="112"/>
    </row>
    <row r="2946" spans="1:23" s="1" customFormat="1" x14ac:dyDescent="0.25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W2946" s="112"/>
    </row>
    <row r="2947" spans="1:23" s="1" customFormat="1" x14ac:dyDescent="0.25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W2947" s="112"/>
    </row>
    <row r="2948" spans="1:23" s="1" customFormat="1" x14ac:dyDescent="0.25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W2948" s="112"/>
    </row>
    <row r="2949" spans="1:23" s="1" customFormat="1" x14ac:dyDescent="0.25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W2949" s="112"/>
    </row>
    <row r="2950" spans="1:23" s="1" customFormat="1" x14ac:dyDescent="0.25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W2950" s="112"/>
    </row>
    <row r="2951" spans="1:23" s="1" customFormat="1" x14ac:dyDescent="0.25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W2951" s="112"/>
    </row>
    <row r="2952" spans="1:23" s="1" customFormat="1" x14ac:dyDescent="0.25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W2952" s="112"/>
    </row>
    <row r="2953" spans="1:23" s="1" customFormat="1" x14ac:dyDescent="0.25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W2953" s="112"/>
    </row>
    <row r="2954" spans="1:23" s="1" customFormat="1" x14ac:dyDescent="0.25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W2954" s="112"/>
    </row>
    <row r="2955" spans="1:23" s="1" customFormat="1" x14ac:dyDescent="0.25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W2955" s="112"/>
    </row>
    <row r="2956" spans="1:23" s="1" customFormat="1" x14ac:dyDescent="0.25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W2956" s="112"/>
    </row>
    <row r="2957" spans="1:23" s="1" customFormat="1" x14ac:dyDescent="0.25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W2957" s="112"/>
    </row>
    <row r="2958" spans="1:23" s="1" customFormat="1" x14ac:dyDescent="0.25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W2958" s="112"/>
    </row>
    <row r="2959" spans="1:23" s="1" customFormat="1" x14ac:dyDescent="0.25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W2959" s="112"/>
    </row>
    <row r="2960" spans="1:23" s="1" customFormat="1" x14ac:dyDescent="0.25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W2960" s="112"/>
    </row>
    <row r="2961" spans="1:23" s="1" customFormat="1" x14ac:dyDescent="0.25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W2961" s="112"/>
    </row>
    <row r="2962" spans="1:23" s="1" customFormat="1" x14ac:dyDescent="0.25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W2962" s="112"/>
    </row>
    <row r="2963" spans="1:23" s="1" customFormat="1" x14ac:dyDescent="0.25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W2963" s="112"/>
    </row>
    <row r="2964" spans="1:23" s="1" customFormat="1" x14ac:dyDescent="0.25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W2964" s="112"/>
    </row>
    <row r="2965" spans="1:23" s="1" customFormat="1" x14ac:dyDescent="0.25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W2965" s="112"/>
    </row>
    <row r="2966" spans="1:23" s="1" customFormat="1" x14ac:dyDescent="0.25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W2966" s="112"/>
    </row>
    <row r="2967" spans="1:23" s="1" customFormat="1" x14ac:dyDescent="0.25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W2967" s="112"/>
    </row>
    <row r="2968" spans="1:23" s="1" customFormat="1" x14ac:dyDescent="0.25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W2968" s="112"/>
    </row>
    <row r="2969" spans="1:23" s="1" customFormat="1" x14ac:dyDescent="0.25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W2969" s="112"/>
    </row>
    <row r="2970" spans="1:23" s="1" customFormat="1" x14ac:dyDescent="0.25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W2970" s="112"/>
    </row>
    <row r="2971" spans="1:23" s="1" customFormat="1" x14ac:dyDescent="0.25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W2971" s="112"/>
    </row>
    <row r="2972" spans="1:23" s="1" customFormat="1" x14ac:dyDescent="0.25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W2972" s="112"/>
    </row>
    <row r="2973" spans="1:23" s="1" customFormat="1" x14ac:dyDescent="0.25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W2973" s="112"/>
    </row>
    <row r="2974" spans="1:23" s="1" customFormat="1" x14ac:dyDescent="0.25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W2974" s="112"/>
    </row>
    <row r="2975" spans="1:23" s="1" customFormat="1" x14ac:dyDescent="0.25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W2975" s="112"/>
    </row>
    <row r="2976" spans="1:23" s="1" customFormat="1" x14ac:dyDescent="0.25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W2976" s="112"/>
    </row>
    <row r="2977" spans="1:23" s="1" customFormat="1" x14ac:dyDescent="0.25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W2977" s="112"/>
    </row>
    <row r="2978" spans="1:23" s="1" customFormat="1" x14ac:dyDescent="0.25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W2978" s="112"/>
    </row>
    <row r="2979" spans="1:23" s="1" customFormat="1" x14ac:dyDescent="0.25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W2979" s="112"/>
    </row>
    <row r="2980" spans="1:23" s="1" customFormat="1" x14ac:dyDescent="0.25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W2980" s="112"/>
    </row>
    <row r="2981" spans="1:23" s="1" customFormat="1" x14ac:dyDescent="0.25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W2981" s="112"/>
    </row>
    <row r="2982" spans="1:23" s="1" customFormat="1" x14ac:dyDescent="0.25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W2982" s="112"/>
    </row>
    <row r="2983" spans="1:23" s="1" customFormat="1" x14ac:dyDescent="0.25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W2983" s="112"/>
    </row>
    <row r="2984" spans="1:23" s="1" customFormat="1" x14ac:dyDescent="0.25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W2984" s="112"/>
    </row>
    <row r="2985" spans="1:23" s="1" customFormat="1" x14ac:dyDescent="0.25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W2985" s="112"/>
    </row>
    <row r="2986" spans="1:23" s="1" customFormat="1" x14ac:dyDescent="0.25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W2986" s="112"/>
    </row>
    <row r="2987" spans="1:23" s="1" customFormat="1" x14ac:dyDescent="0.25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W2987" s="112"/>
    </row>
    <row r="2988" spans="1:23" s="1" customFormat="1" x14ac:dyDescent="0.25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W2988" s="112"/>
    </row>
    <row r="2989" spans="1:23" s="1" customFormat="1" x14ac:dyDescent="0.25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W2989" s="112"/>
    </row>
    <row r="2990" spans="1:23" s="1" customFormat="1" x14ac:dyDescent="0.25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W2990" s="112"/>
    </row>
    <row r="2991" spans="1:23" s="1" customFormat="1" x14ac:dyDescent="0.25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W2991" s="112"/>
    </row>
    <row r="2992" spans="1:23" s="1" customFormat="1" x14ac:dyDescent="0.25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W2992" s="112"/>
    </row>
    <row r="2993" spans="1:23" s="1" customFormat="1" x14ac:dyDescent="0.25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W2993" s="112"/>
    </row>
    <row r="2994" spans="1:23" s="1" customFormat="1" x14ac:dyDescent="0.25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W2994" s="112"/>
    </row>
    <row r="2995" spans="1:23" s="1" customFormat="1" x14ac:dyDescent="0.25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W2995" s="112"/>
    </row>
    <row r="2996" spans="1:23" s="1" customFormat="1" x14ac:dyDescent="0.25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W2996" s="112"/>
    </row>
    <row r="2997" spans="1:23" s="1" customFormat="1" x14ac:dyDescent="0.25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W2997" s="112"/>
    </row>
    <row r="2998" spans="1:23" s="1" customFormat="1" x14ac:dyDescent="0.25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W2998" s="112"/>
    </row>
    <row r="2999" spans="1:23" s="1" customFormat="1" x14ac:dyDescent="0.25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W2999" s="112"/>
    </row>
    <row r="3000" spans="1:23" s="1" customFormat="1" x14ac:dyDescent="0.25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W3000" s="112"/>
    </row>
    <row r="3001" spans="1:23" s="1" customFormat="1" x14ac:dyDescent="0.25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W3001" s="112"/>
    </row>
    <row r="3002" spans="1:23" s="1" customFormat="1" x14ac:dyDescent="0.25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W3002" s="112"/>
    </row>
    <row r="3003" spans="1:23" s="1" customFormat="1" x14ac:dyDescent="0.25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W3003" s="112"/>
    </row>
    <row r="3004" spans="1:23" s="1" customFormat="1" x14ac:dyDescent="0.25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W3004" s="112"/>
    </row>
    <row r="3005" spans="1:23" s="1" customFormat="1" x14ac:dyDescent="0.25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W3005" s="112"/>
    </row>
    <row r="3006" spans="1:23" s="1" customFormat="1" x14ac:dyDescent="0.25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W3006" s="112"/>
    </row>
    <row r="3007" spans="1:23" s="1" customFormat="1" x14ac:dyDescent="0.25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W3007" s="112"/>
    </row>
    <row r="3008" spans="1:23" s="1" customFormat="1" x14ac:dyDescent="0.25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W3008" s="112"/>
    </row>
    <row r="3009" spans="1:23" s="1" customFormat="1" x14ac:dyDescent="0.25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W3009" s="112"/>
    </row>
    <row r="3010" spans="1:23" s="1" customFormat="1" x14ac:dyDescent="0.25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W3010" s="112"/>
    </row>
    <row r="3011" spans="1:23" s="1" customFormat="1" x14ac:dyDescent="0.25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W3011" s="112"/>
    </row>
    <row r="3012" spans="1:23" s="1" customFormat="1" x14ac:dyDescent="0.25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W3012" s="112"/>
    </row>
    <row r="3013" spans="1:23" s="1" customFormat="1" x14ac:dyDescent="0.25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W3013" s="112"/>
    </row>
    <row r="3014" spans="1:23" s="1" customFormat="1" x14ac:dyDescent="0.25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W3014" s="112"/>
    </row>
    <row r="3015" spans="1:23" s="1" customFormat="1" x14ac:dyDescent="0.25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W3015" s="112"/>
    </row>
    <row r="3016" spans="1:23" s="1" customFormat="1" x14ac:dyDescent="0.25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W3016" s="112"/>
    </row>
    <row r="3017" spans="1:23" s="1" customFormat="1" x14ac:dyDescent="0.25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W3017" s="112"/>
    </row>
    <row r="3018" spans="1:23" s="1" customFormat="1" x14ac:dyDescent="0.25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W3018" s="112"/>
    </row>
    <row r="3019" spans="1:23" s="1" customFormat="1" x14ac:dyDescent="0.25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W3019" s="112"/>
    </row>
    <row r="3020" spans="1:23" s="1" customFormat="1" x14ac:dyDescent="0.25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W3020" s="112"/>
    </row>
    <row r="3021" spans="1:23" s="1" customFormat="1" x14ac:dyDescent="0.25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W3021" s="112"/>
    </row>
    <row r="3022" spans="1:23" s="1" customFormat="1" x14ac:dyDescent="0.25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W3022" s="112"/>
    </row>
    <row r="3023" spans="1:23" s="1" customFormat="1" x14ac:dyDescent="0.25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W3023" s="112"/>
    </row>
    <row r="3024" spans="1:23" s="1" customFormat="1" x14ac:dyDescent="0.25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W3024" s="112"/>
    </row>
    <row r="3025" spans="1:23" s="1" customFormat="1" x14ac:dyDescent="0.25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W3025" s="112"/>
    </row>
    <row r="3026" spans="1:23" s="1" customFormat="1" x14ac:dyDescent="0.25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W3026" s="112"/>
    </row>
    <row r="3027" spans="1:23" s="1" customFormat="1" x14ac:dyDescent="0.25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W3027" s="112"/>
    </row>
    <row r="3028" spans="1:23" s="1" customFormat="1" x14ac:dyDescent="0.25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W3028" s="112"/>
    </row>
    <row r="3029" spans="1:23" s="1" customFormat="1" x14ac:dyDescent="0.25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W3029" s="112"/>
    </row>
    <row r="3030" spans="1:23" s="1" customFormat="1" x14ac:dyDescent="0.25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W3030" s="112"/>
    </row>
    <row r="3031" spans="1:23" s="1" customFormat="1" x14ac:dyDescent="0.25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W3031" s="112"/>
    </row>
    <row r="3032" spans="1:23" s="1" customFormat="1" x14ac:dyDescent="0.25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W3032" s="112"/>
    </row>
    <row r="3033" spans="1:23" s="1" customFormat="1" x14ac:dyDescent="0.25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W3033" s="112"/>
    </row>
    <row r="3034" spans="1:23" s="1" customFormat="1" x14ac:dyDescent="0.25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W3034" s="112"/>
    </row>
    <row r="3035" spans="1:23" s="1" customFormat="1" x14ac:dyDescent="0.25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W3035" s="112"/>
    </row>
    <row r="3036" spans="1:23" s="1" customFormat="1" x14ac:dyDescent="0.25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W3036" s="112"/>
    </row>
    <row r="3037" spans="1:23" s="1" customFormat="1" x14ac:dyDescent="0.25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W3037" s="112"/>
    </row>
    <row r="3038" spans="1:23" s="1" customFormat="1" x14ac:dyDescent="0.25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W3038" s="112"/>
    </row>
    <row r="3039" spans="1:23" s="1" customFormat="1" x14ac:dyDescent="0.25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W3039" s="112"/>
    </row>
    <row r="3040" spans="1:23" s="1" customFormat="1" x14ac:dyDescent="0.25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W3040" s="112"/>
    </row>
    <row r="3041" spans="1:23" s="1" customFormat="1" x14ac:dyDescent="0.25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W3041" s="112"/>
    </row>
    <row r="3042" spans="1:23" s="1" customFormat="1" x14ac:dyDescent="0.25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W3042" s="112"/>
    </row>
    <row r="3043" spans="1:23" s="1" customFormat="1" x14ac:dyDescent="0.25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W3043" s="112"/>
    </row>
    <row r="3044" spans="1:23" s="1" customFormat="1" x14ac:dyDescent="0.25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W3044" s="112"/>
    </row>
    <row r="3045" spans="1:23" s="1" customFormat="1" x14ac:dyDescent="0.25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W3045" s="112"/>
    </row>
    <row r="3046" spans="1:23" s="1" customFormat="1" x14ac:dyDescent="0.25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W3046" s="112"/>
    </row>
    <row r="3047" spans="1:23" s="1" customFormat="1" x14ac:dyDescent="0.25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W3047" s="112"/>
    </row>
    <row r="3048" spans="1:23" s="1" customFormat="1" x14ac:dyDescent="0.25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W3048" s="112"/>
    </row>
    <row r="3049" spans="1:23" s="1" customFormat="1" x14ac:dyDescent="0.25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W3049" s="112"/>
    </row>
    <row r="3050" spans="1:23" s="1" customFormat="1" x14ac:dyDescent="0.25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W3050" s="112"/>
    </row>
    <row r="3051" spans="1:23" s="1" customFormat="1" x14ac:dyDescent="0.25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W3051" s="112"/>
    </row>
    <row r="3052" spans="1:23" s="1" customFormat="1" x14ac:dyDescent="0.25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W3052" s="112"/>
    </row>
    <row r="3053" spans="1:23" s="1" customFormat="1" x14ac:dyDescent="0.25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W3053" s="112"/>
    </row>
    <row r="3054" spans="1:23" s="1" customFormat="1" x14ac:dyDescent="0.25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W3054" s="112"/>
    </row>
    <row r="3055" spans="1:23" s="1" customFormat="1" x14ac:dyDescent="0.25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W3055" s="112"/>
    </row>
    <row r="3056" spans="1:23" s="1" customFormat="1" x14ac:dyDescent="0.25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W3056" s="112"/>
    </row>
    <row r="3057" spans="1:23" s="1" customFormat="1" x14ac:dyDescent="0.25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W3057" s="112"/>
    </row>
    <row r="3058" spans="1:23" s="1" customFormat="1" x14ac:dyDescent="0.25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W3058" s="112"/>
    </row>
    <row r="3059" spans="1:23" s="1" customFormat="1" x14ac:dyDescent="0.25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W3059" s="112"/>
    </row>
    <row r="3060" spans="1:23" s="1" customFormat="1" x14ac:dyDescent="0.25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W3060" s="112"/>
    </row>
    <row r="3061" spans="1:23" s="1" customFormat="1" x14ac:dyDescent="0.25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W3061" s="112"/>
    </row>
    <row r="3062" spans="1:23" s="1" customFormat="1" x14ac:dyDescent="0.25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W3062" s="112"/>
    </row>
    <row r="3063" spans="1:23" s="1" customFormat="1" x14ac:dyDescent="0.25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W3063" s="112"/>
    </row>
    <row r="3064" spans="1:23" s="1" customFormat="1" x14ac:dyDescent="0.25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W3064" s="112"/>
    </row>
    <row r="3065" spans="1:23" s="1" customFormat="1" x14ac:dyDescent="0.25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W3065" s="112"/>
    </row>
    <row r="3066" spans="1:23" s="1" customFormat="1" x14ac:dyDescent="0.25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W3066" s="112"/>
    </row>
    <row r="3067" spans="1:23" s="1" customFormat="1" x14ac:dyDescent="0.25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W3067" s="112"/>
    </row>
    <row r="3068" spans="1:23" s="1" customFormat="1" x14ac:dyDescent="0.25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W3068" s="112"/>
    </row>
    <row r="3069" spans="1:23" s="1" customFormat="1" x14ac:dyDescent="0.25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W3069" s="112"/>
    </row>
    <row r="3070" spans="1:23" s="1" customFormat="1" x14ac:dyDescent="0.25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W3070" s="112"/>
    </row>
    <row r="3071" spans="1:23" s="1" customFormat="1" x14ac:dyDescent="0.25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W3071" s="112"/>
    </row>
    <row r="3072" spans="1:23" s="1" customFormat="1" x14ac:dyDescent="0.25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W3072" s="112"/>
    </row>
    <row r="3073" spans="1:23" s="1" customFormat="1" x14ac:dyDescent="0.25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W3073" s="112"/>
    </row>
    <row r="3074" spans="1:23" s="1" customFormat="1" x14ac:dyDescent="0.25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W3074" s="112"/>
    </row>
    <row r="3075" spans="1:23" s="1" customFormat="1" x14ac:dyDescent="0.25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W3075" s="112"/>
    </row>
    <row r="3076" spans="1:23" s="1" customFormat="1" x14ac:dyDescent="0.25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W3076" s="112"/>
    </row>
    <row r="3077" spans="1:23" s="1" customFormat="1" x14ac:dyDescent="0.25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W3077" s="112"/>
    </row>
    <row r="3078" spans="1:23" s="1" customFormat="1" x14ac:dyDescent="0.25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W3078" s="112"/>
    </row>
    <row r="3079" spans="1:23" s="1" customFormat="1" x14ac:dyDescent="0.25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W3079" s="112"/>
    </row>
    <row r="3080" spans="1:23" s="1" customFormat="1" x14ac:dyDescent="0.25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W3080" s="112"/>
    </row>
    <row r="3081" spans="1:23" s="1" customFormat="1" x14ac:dyDescent="0.25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W3081" s="112"/>
    </row>
    <row r="3082" spans="1:23" s="1" customFormat="1" x14ac:dyDescent="0.25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W3082" s="112"/>
    </row>
    <row r="3083" spans="1:23" s="1" customFormat="1" x14ac:dyDescent="0.25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W3083" s="112"/>
    </row>
    <row r="3084" spans="1:23" s="1" customFormat="1" x14ac:dyDescent="0.25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W3084" s="112"/>
    </row>
    <row r="3085" spans="1:23" s="1" customFormat="1" x14ac:dyDescent="0.25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W3085" s="112"/>
    </row>
    <row r="3086" spans="1:23" s="1" customFormat="1" x14ac:dyDescent="0.25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W3086" s="112"/>
    </row>
    <row r="3087" spans="1:23" s="1" customFormat="1" x14ac:dyDescent="0.25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W3087" s="112"/>
    </row>
    <row r="3088" spans="1:23" s="1" customFormat="1" x14ac:dyDescent="0.25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W3088" s="112"/>
    </row>
    <row r="3089" spans="1:23" s="1" customFormat="1" x14ac:dyDescent="0.25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W3089" s="112"/>
    </row>
    <row r="3090" spans="1:23" s="1" customFormat="1" x14ac:dyDescent="0.25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W3090" s="112"/>
    </row>
    <row r="3091" spans="1:23" s="1" customFormat="1" x14ac:dyDescent="0.25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W3091" s="112"/>
    </row>
    <row r="3092" spans="1:23" s="1" customFormat="1" x14ac:dyDescent="0.25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W3092" s="112"/>
    </row>
    <row r="3093" spans="1:23" s="1" customFormat="1" x14ac:dyDescent="0.25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W3093" s="112"/>
    </row>
    <row r="3094" spans="1:23" s="1" customFormat="1" x14ac:dyDescent="0.25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W3094" s="112"/>
    </row>
    <row r="3095" spans="1:23" s="1" customFormat="1" x14ac:dyDescent="0.25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W3095" s="112"/>
    </row>
    <row r="3096" spans="1:23" s="1" customFormat="1" x14ac:dyDescent="0.25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W3096" s="112"/>
    </row>
    <row r="3097" spans="1:23" s="1" customFormat="1" x14ac:dyDescent="0.25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W3097" s="112"/>
    </row>
    <row r="3098" spans="1:23" s="1" customFormat="1" x14ac:dyDescent="0.25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W3098" s="112"/>
    </row>
    <row r="3099" spans="1:23" s="1" customFormat="1" x14ac:dyDescent="0.25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W3099" s="112"/>
    </row>
    <row r="3100" spans="1:23" s="1" customFormat="1" x14ac:dyDescent="0.25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W3100" s="112"/>
    </row>
    <row r="3101" spans="1:23" s="1" customFormat="1" x14ac:dyDescent="0.25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W3101" s="112"/>
    </row>
    <row r="3102" spans="1:23" s="1" customFormat="1" x14ac:dyDescent="0.25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W3102" s="112"/>
    </row>
    <row r="3103" spans="1:23" s="1" customFormat="1" x14ac:dyDescent="0.25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W3103" s="112"/>
    </row>
    <row r="3104" spans="1:23" s="1" customFormat="1" x14ac:dyDescent="0.25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W3104" s="112"/>
    </row>
    <row r="3105" spans="1:23" s="1" customFormat="1" x14ac:dyDescent="0.25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W3105" s="112"/>
    </row>
    <row r="3106" spans="1:23" s="1" customFormat="1" x14ac:dyDescent="0.25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W3106" s="112"/>
    </row>
    <row r="3107" spans="1:23" s="1" customFormat="1" x14ac:dyDescent="0.25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W3107" s="112"/>
    </row>
    <row r="3108" spans="1:23" s="1" customFormat="1" x14ac:dyDescent="0.25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W3108" s="112"/>
    </row>
    <row r="3109" spans="1:23" s="1" customFormat="1" x14ac:dyDescent="0.25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W3109" s="112"/>
    </row>
    <row r="3110" spans="1:23" s="1" customFormat="1" x14ac:dyDescent="0.25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W3110" s="112"/>
    </row>
    <row r="3111" spans="1:23" s="1" customFormat="1" x14ac:dyDescent="0.25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W3111" s="112"/>
    </row>
    <row r="3112" spans="1:23" s="1" customFormat="1" x14ac:dyDescent="0.25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W3112" s="112"/>
    </row>
    <row r="3113" spans="1:23" s="1" customFormat="1" x14ac:dyDescent="0.25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W3113" s="112"/>
    </row>
    <row r="3114" spans="1:23" s="1" customFormat="1" x14ac:dyDescent="0.25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W3114" s="112"/>
    </row>
    <row r="3115" spans="1:23" s="1" customFormat="1" x14ac:dyDescent="0.25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W3115" s="112"/>
    </row>
    <row r="3116" spans="1:23" s="1" customFormat="1" x14ac:dyDescent="0.25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W3116" s="112"/>
    </row>
    <row r="3117" spans="1:23" s="1" customFormat="1" x14ac:dyDescent="0.25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W3117" s="112"/>
    </row>
    <row r="3118" spans="1:23" s="1" customFormat="1" x14ac:dyDescent="0.25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W3118" s="112"/>
    </row>
    <row r="3119" spans="1:23" s="1" customFormat="1" x14ac:dyDescent="0.25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W3119" s="112"/>
    </row>
    <row r="3120" spans="1:23" s="1" customFormat="1" x14ac:dyDescent="0.25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W3120" s="112"/>
    </row>
    <row r="3121" spans="1:23" s="1" customFormat="1" x14ac:dyDescent="0.25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W3121" s="112"/>
    </row>
    <row r="3122" spans="1:23" s="1" customFormat="1" x14ac:dyDescent="0.25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W3122" s="112"/>
    </row>
    <row r="3123" spans="1:23" s="1" customFormat="1" x14ac:dyDescent="0.25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W3123" s="112"/>
    </row>
    <row r="3124" spans="1:23" s="1" customFormat="1" x14ac:dyDescent="0.25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W3124" s="112"/>
    </row>
    <row r="3125" spans="1:23" s="1" customFormat="1" x14ac:dyDescent="0.25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W3125" s="112"/>
    </row>
    <row r="3126" spans="1:23" s="1" customFormat="1" x14ac:dyDescent="0.25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W3126" s="112"/>
    </row>
    <row r="3127" spans="1:23" s="1" customFormat="1" x14ac:dyDescent="0.25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W3127" s="112"/>
    </row>
    <row r="3128" spans="1:23" s="1" customFormat="1" x14ac:dyDescent="0.25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W3128" s="112"/>
    </row>
    <row r="3129" spans="1:23" s="1" customFormat="1" x14ac:dyDescent="0.25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W3129" s="112"/>
    </row>
    <row r="3130" spans="1:23" s="1" customFormat="1" x14ac:dyDescent="0.25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W3130" s="112"/>
    </row>
    <row r="3131" spans="1:23" s="1" customFormat="1" x14ac:dyDescent="0.25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W3131" s="112"/>
    </row>
    <row r="3132" spans="1:23" s="1" customFormat="1" x14ac:dyDescent="0.25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W3132" s="112"/>
    </row>
    <row r="3133" spans="1:23" s="1" customFormat="1" x14ac:dyDescent="0.25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W3133" s="112"/>
    </row>
    <row r="3134" spans="1:23" s="1" customFormat="1" x14ac:dyDescent="0.25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W3134" s="112"/>
    </row>
    <row r="3135" spans="1:23" s="1" customFormat="1" x14ac:dyDescent="0.25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W3135" s="112"/>
    </row>
    <row r="3136" spans="1:23" s="1" customFormat="1" x14ac:dyDescent="0.25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W3136" s="112"/>
    </row>
    <row r="3137" spans="1:23" s="1" customFormat="1" x14ac:dyDescent="0.25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W3137" s="112"/>
    </row>
    <row r="3138" spans="1:23" s="1" customFormat="1" x14ac:dyDescent="0.25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W3138" s="112"/>
    </row>
    <row r="3139" spans="1:23" s="1" customFormat="1" x14ac:dyDescent="0.25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W3139" s="112"/>
    </row>
    <row r="3140" spans="1:23" s="1" customFormat="1" x14ac:dyDescent="0.25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W3140" s="112"/>
    </row>
    <row r="3141" spans="1:23" s="1" customFormat="1" x14ac:dyDescent="0.25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W3141" s="112"/>
    </row>
    <row r="3142" spans="1:23" s="1" customFormat="1" x14ac:dyDescent="0.25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W3142" s="112"/>
    </row>
    <row r="3143" spans="1:23" s="1" customFormat="1" x14ac:dyDescent="0.25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W3143" s="112"/>
    </row>
    <row r="3144" spans="1:23" s="1" customFormat="1" x14ac:dyDescent="0.25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W3144" s="112"/>
    </row>
    <row r="3145" spans="1:23" s="1" customFormat="1" x14ac:dyDescent="0.25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W3145" s="112"/>
    </row>
    <row r="3146" spans="1:23" s="1" customFormat="1" x14ac:dyDescent="0.25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W3146" s="112"/>
    </row>
    <row r="3147" spans="1:23" s="1" customFormat="1" x14ac:dyDescent="0.25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W3147" s="112"/>
    </row>
    <row r="3148" spans="1:23" s="1" customFormat="1" x14ac:dyDescent="0.25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W3148" s="112"/>
    </row>
    <row r="3149" spans="1:23" s="1" customFormat="1" x14ac:dyDescent="0.25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W3149" s="112"/>
    </row>
    <row r="3150" spans="1:23" s="1" customFormat="1" x14ac:dyDescent="0.25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W3150" s="112"/>
    </row>
    <row r="3151" spans="1:23" s="1" customFormat="1" x14ac:dyDescent="0.25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W3151" s="112"/>
    </row>
    <row r="3152" spans="1:23" s="1" customFormat="1" x14ac:dyDescent="0.25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W3152" s="112"/>
    </row>
    <row r="3153" spans="1:23" s="1" customFormat="1" x14ac:dyDescent="0.25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W3153" s="112"/>
    </row>
    <row r="3154" spans="1:23" s="1" customFormat="1" x14ac:dyDescent="0.25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W3154" s="112"/>
    </row>
    <row r="3155" spans="1:23" s="1" customFormat="1" x14ac:dyDescent="0.25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W3155" s="112"/>
    </row>
    <row r="3156" spans="1:23" s="1" customFormat="1" x14ac:dyDescent="0.25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W3156" s="112"/>
    </row>
    <row r="3157" spans="1:23" s="1" customFormat="1" x14ac:dyDescent="0.25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W3157" s="112"/>
    </row>
    <row r="3158" spans="1:23" s="1" customFormat="1" x14ac:dyDescent="0.25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W3158" s="112"/>
    </row>
    <row r="3159" spans="1:23" s="1" customFormat="1" x14ac:dyDescent="0.25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W3159" s="112"/>
    </row>
    <row r="3160" spans="1:23" s="1" customFormat="1" x14ac:dyDescent="0.25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W3160" s="112"/>
    </row>
    <row r="3161" spans="1:23" s="1" customFormat="1" x14ac:dyDescent="0.25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W3161" s="112"/>
    </row>
    <row r="3162" spans="1:23" s="1" customFormat="1" x14ac:dyDescent="0.25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W3162" s="112"/>
    </row>
    <row r="3163" spans="1:23" s="1" customFormat="1" x14ac:dyDescent="0.25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W3163" s="112"/>
    </row>
    <row r="3164" spans="1:23" s="1" customFormat="1" x14ac:dyDescent="0.25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W3164" s="112"/>
    </row>
    <row r="3165" spans="1:23" s="1" customFormat="1" x14ac:dyDescent="0.25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W3165" s="112"/>
    </row>
    <row r="3166" spans="1:23" s="1" customFormat="1" x14ac:dyDescent="0.25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W3166" s="112"/>
    </row>
    <row r="3167" spans="1:23" s="1" customFormat="1" x14ac:dyDescent="0.25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W3167" s="112"/>
    </row>
    <row r="3168" spans="1:23" s="1" customFormat="1" x14ac:dyDescent="0.25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W3168" s="112"/>
    </row>
    <row r="3169" spans="1:23" s="1" customFormat="1" x14ac:dyDescent="0.25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W3169" s="112"/>
    </row>
    <row r="3170" spans="1:23" s="1" customFormat="1" x14ac:dyDescent="0.25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W3170" s="112"/>
    </row>
    <row r="3171" spans="1:23" s="1" customFormat="1" x14ac:dyDescent="0.25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W3171" s="112"/>
    </row>
    <row r="3172" spans="1:23" s="1" customFormat="1" x14ac:dyDescent="0.25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W3172" s="112"/>
    </row>
    <row r="3173" spans="1:23" s="1" customFormat="1" x14ac:dyDescent="0.25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W3173" s="112"/>
    </row>
    <row r="3174" spans="1:23" s="1" customFormat="1" x14ac:dyDescent="0.25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W3174" s="112"/>
    </row>
    <row r="3175" spans="1:23" s="1" customFormat="1" x14ac:dyDescent="0.25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W3175" s="112"/>
    </row>
    <row r="3176" spans="1:23" s="1" customFormat="1" x14ac:dyDescent="0.25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W3176" s="112"/>
    </row>
    <row r="3177" spans="1:23" s="1" customFormat="1" x14ac:dyDescent="0.25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W3177" s="112"/>
    </row>
    <row r="3178" spans="1:23" s="1" customFormat="1" x14ac:dyDescent="0.25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W3178" s="112"/>
    </row>
    <row r="3179" spans="1:23" s="1" customFormat="1" x14ac:dyDescent="0.25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W3179" s="112"/>
    </row>
    <row r="3180" spans="1:23" s="1" customFormat="1" x14ac:dyDescent="0.25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W3180" s="112"/>
    </row>
    <row r="3181" spans="1:23" s="1" customFormat="1" x14ac:dyDescent="0.25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W3181" s="112"/>
    </row>
    <row r="3182" spans="1:23" s="1" customFormat="1" x14ac:dyDescent="0.25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W3182" s="112"/>
    </row>
    <row r="3183" spans="1:23" s="1" customFormat="1" x14ac:dyDescent="0.25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W3183" s="112"/>
    </row>
    <row r="3184" spans="1:23" s="1" customFormat="1" x14ac:dyDescent="0.25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W3184" s="112"/>
    </row>
    <row r="3185" spans="1:23" s="1" customFormat="1" x14ac:dyDescent="0.25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W3185" s="112"/>
    </row>
    <row r="3186" spans="1:23" s="1" customFormat="1" x14ac:dyDescent="0.25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W3186" s="112"/>
    </row>
    <row r="3187" spans="1:23" s="1" customFormat="1" x14ac:dyDescent="0.25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W3187" s="112"/>
    </row>
    <row r="3188" spans="1:23" s="1" customFormat="1" x14ac:dyDescent="0.25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W3188" s="112"/>
    </row>
    <row r="3189" spans="1:23" s="1" customFormat="1" x14ac:dyDescent="0.25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W3189" s="112"/>
    </row>
    <row r="3190" spans="1:23" s="1" customFormat="1" x14ac:dyDescent="0.25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W3190" s="112"/>
    </row>
    <row r="3191" spans="1:23" s="1" customFormat="1" x14ac:dyDescent="0.25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W3191" s="112"/>
    </row>
    <row r="3192" spans="1:23" s="1" customFormat="1" x14ac:dyDescent="0.25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W3192" s="112"/>
    </row>
    <row r="3193" spans="1:23" s="1" customFormat="1" x14ac:dyDescent="0.25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W3193" s="112"/>
    </row>
    <row r="3194" spans="1:23" s="1" customFormat="1" x14ac:dyDescent="0.25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W3194" s="112"/>
    </row>
    <row r="3195" spans="1:23" s="1" customFormat="1" x14ac:dyDescent="0.25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W3195" s="112"/>
    </row>
    <row r="3196" spans="1:23" s="1" customFormat="1" x14ac:dyDescent="0.25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W3196" s="112"/>
    </row>
    <row r="3197" spans="1:23" s="1" customFormat="1" x14ac:dyDescent="0.25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W3197" s="112"/>
    </row>
    <row r="3198" spans="1:23" s="1" customFormat="1" x14ac:dyDescent="0.25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W3198" s="112"/>
    </row>
    <row r="3199" spans="1:23" s="1" customFormat="1" x14ac:dyDescent="0.25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W3199" s="112"/>
    </row>
    <row r="3200" spans="1:23" s="1" customFormat="1" x14ac:dyDescent="0.25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W3200" s="112"/>
    </row>
    <row r="3201" spans="1:23" s="1" customFormat="1" x14ac:dyDescent="0.25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W3201" s="112"/>
    </row>
    <row r="3202" spans="1:23" s="1" customFormat="1" x14ac:dyDescent="0.25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W3202" s="112"/>
    </row>
    <row r="3203" spans="1:23" s="1" customFormat="1" x14ac:dyDescent="0.25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W3203" s="112"/>
    </row>
    <row r="3204" spans="1:23" s="1" customFormat="1" x14ac:dyDescent="0.25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W3204" s="112"/>
    </row>
    <row r="3205" spans="1:23" s="1" customFormat="1" x14ac:dyDescent="0.25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W3205" s="112"/>
    </row>
    <row r="3206" spans="1:23" s="1" customFormat="1" x14ac:dyDescent="0.25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W3206" s="112"/>
    </row>
    <row r="3207" spans="1:23" s="1" customFormat="1" x14ac:dyDescent="0.25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W3207" s="112"/>
    </row>
    <row r="3208" spans="1:23" s="1" customFormat="1" x14ac:dyDescent="0.25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W3208" s="112"/>
    </row>
    <row r="3209" spans="1:23" s="1" customFormat="1" x14ac:dyDescent="0.25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W3209" s="112"/>
    </row>
    <row r="3210" spans="1:23" s="1" customFormat="1" x14ac:dyDescent="0.25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W3210" s="112"/>
    </row>
    <row r="3211" spans="1:23" s="1" customFormat="1" x14ac:dyDescent="0.25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W3211" s="112"/>
    </row>
    <row r="3212" spans="1:23" s="1" customFormat="1" x14ac:dyDescent="0.25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W3212" s="112"/>
    </row>
    <row r="3213" spans="1:23" s="1" customFormat="1" x14ac:dyDescent="0.25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W3213" s="112"/>
    </row>
    <row r="3214" spans="1:23" s="1" customFormat="1" x14ac:dyDescent="0.25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W3214" s="112"/>
    </row>
    <row r="3215" spans="1:23" s="1" customFormat="1" x14ac:dyDescent="0.25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W3215" s="112"/>
    </row>
    <row r="3216" spans="1:23" s="1" customFormat="1" x14ac:dyDescent="0.25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W3216" s="112"/>
    </row>
    <row r="3217" spans="1:23" s="1" customFormat="1" x14ac:dyDescent="0.25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W3217" s="112"/>
    </row>
    <row r="3218" spans="1:23" s="1" customFormat="1" x14ac:dyDescent="0.25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W3218" s="112"/>
    </row>
    <row r="3219" spans="1:23" s="1" customFormat="1" x14ac:dyDescent="0.25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W3219" s="112"/>
    </row>
    <row r="3220" spans="1:23" s="1" customFormat="1" x14ac:dyDescent="0.25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W3220" s="112"/>
    </row>
    <row r="3221" spans="1:23" s="1" customFormat="1" x14ac:dyDescent="0.25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W3221" s="112"/>
    </row>
    <row r="3222" spans="1:23" s="1" customFormat="1" x14ac:dyDescent="0.25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W3222" s="112"/>
    </row>
    <row r="3223" spans="1:23" s="1" customFormat="1" x14ac:dyDescent="0.25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W3223" s="112"/>
    </row>
    <row r="3224" spans="1:23" s="1" customFormat="1" x14ac:dyDescent="0.25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W3224" s="112"/>
    </row>
    <row r="3225" spans="1:23" s="1" customFormat="1" x14ac:dyDescent="0.25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W3225" s="112"/>
    </row>
    <row r="3226" spans="1:23" s="1" customFormat="1" x14ac:dyDescent="0.25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W3226" s="112"/>
    </row>
    <row r="3227" spans="1:23" s="1" customFormat="1" x14ac:dyDescent="0.25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W3227" s="112"/>
    </row>
    <row r="3228" spans="1:23" s="1" customFormat="1" x14ac:dyDescent="0.25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W3228" s="112"/>
    </row>
    <row r="3229" spans="1:23" s="1" customFormat="1" x14ac:dyDescent="0.25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W3229" s="112"/>
    </row>
    <row r="3230" spans="1:23" s="1" customFormat="1" x14ac:dyDescent="0.25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W3230" s="112"/>
    </row>
    <row r="3231" spans="1:23" s="1" customFormat="1" x14ac:dyDescent="0.25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W3231" s="112"/>
    </row>
    <row r="3232" spans="1:23" s="1" customFormat="1" x14ac:dyDescent="0.25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W3232" s="112"/>
    </row>
    <row r="3233" spans="1:23" s="1" customFormat="1" x14ac:dyDescent="0.25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W3233" s="112"/>
    </row>
    <row r="3234" spans="1:23" s="1" customFormat="1" x14ac:dyDescent="0.25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W3234" s="112"/>
    </row>
    <row r="3235" spans="1:23" s="1" customFormat="1" x14ac:dyDescent="0.25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W3235" s="112"/>
    </row>
    <row r="3236" spans="1:23" s="1" customFormat="1" x14ac:dyDescent="0.25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W3236" s="112"/>
    </row>
    <row r="3237" spans="1:23" s="1" customFormat="1" x14ac:dyDescent="0.25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W3237" s="112"/>
    </row>
    <row r="3238" spans="1:23" s="1" customFormat="1" x14ac:dyDescent="0.25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W3238" s="112"/>
    </row>
    <row r="3239" spans="1:23" s="1" customFormat="1" x14ac:dyDescent="0.25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W3239" s="112"/>
    </row>
    <row r="3240" spans="1:23" s="1" customFormat="1" x14ac:dyDescent="0.25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W3240" s="112"/>
    </row>
    <row r="3241" spans="1:23" s="1" customFormat="1" x14ac:dyDescent="0.25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W3241" s="112"/>
    </row>
    <row r="3242" spans="1:23" s="1" customFormat="1" x14ac:dyDescent="0.25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W3242" s="112"/>
    </row>
    <row r="3243" spans="1:23" s="1" customFormat="1" x14ac:dyDescent="0.25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W3243" s="112"/>
    </row>
    <row r="3244" spans="1:23" s="1" customFormat="1" x14ac:dyDescent="0.25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W3244" s="112"/>
    </row>
    <row r="3245" spans="1:23" s="1" customFormat="1" x14ac:dyDescent="0.25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W3245" s="112"/>
    </row>
    <row r="3246" spans="1:23" s="1" customFormat="1" x14ac:dyDescent="0.25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W3246" s="112"/>
    </row>
    <row r="3247" spans="1:23" s="1" customFormat="1" x14ac:dyDescent="0.25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W3247" s="112"/>
    </row>
    <row r="3248" spans="1:23" s="1" customFormat="1" x14ac:dyDescent="0.25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W3248" s="112"/>
    </row>
    <row r="3249" spans="1:23" s="1" customFormat="1" x14ac:dyDescent="0.25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W3249" s="112"/>
    </row>
    <row r="3250" spans="1:23" s="1" customFormat="1" x14ac:dyDescent="0.25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W3250" s="112"/>
    </row>
    <row r="3251" spans="1:23" s="1" customFormat="1" x14ac:dyDescent="0.25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W3251" s="112"/>
    </row>
    <row r="3252" spans="1:23" s="1" customFormat="1" x14ac:dyDescent="0.25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W3252" s="112"/>
    </row>
    <row r="3253" spans="1:23" s="1" customFormat="1" x14ac:dyDescent="0.25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W3253" s="112"/>
    </row>
    <row r="3254" spans="1:23" s="1" customFormat="1" x14ac:dyDescent="0.25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W3254" s="112"/>
    </row>
    <row r="3255" spans="1:23" s="1" customFormat="1" x14ac:dyDescent="0.25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W3255" s="112"/>
    </row>
    <row r="3256" spans="1:23" s="1" customFormat="1" x14ac:dyDescent="0.25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W3256" s="112"/>
    </row>
    <row r="3257" spans="1:23" s="1" customFormat="1" x14ac:dyDescent="0.25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W3257" s="112"/>
    </row>
    <row r="3258" spans="1:23" s="1" customFormat="1" x14ac:dyDescent="0.25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W3258" s="112"/>
    </row>
    <row r="3259" spans="1:23" s="1" customFormat="1" x14ac:dyDescent="0.25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W3259" s="112"/>
    </row>
    <row r="3260" spans="1:23" s="1" customFormat="1" x14ac:dyDescent="0.25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W3260" s="112"/>
    </row>
    <row r="3261" spans="1:23" s="1" customFormat="1" x14ac:dyDescent="0.25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W3261" s="112"/>
    </row>
    <row r="3262" spans="1:23" s="1" customFormat="1" x14ac:dyDescent="0.25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W3262" s="112"/>
    </row>
    <row r="3263" spans="1:23" s="1" customFormat="1" x14ac:dyDescent="0.25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W3263" s="112"/>
    </row>
    <row r="3264" spans="1:23" s="1" customFormat="1" x14ac:dyDescent="0.25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W3264" s="112"/>
    </row>
    <row r="3265" spans="1:23" s="1" customFormat="1" x14ac:dyDescent="0.25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W3265" s="112"/>
    </row>
    <row r="3266" spans="1:23" s="1" customFormat="1" x14ac:dyDescent="0.25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W3266" s="112"/>
    </row>
    <row r="3267" spans="1:23" s="1" customFormat="1" x14ac:dyDescent="0.25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W3267" s="112"/>
    </row>
    <row r="3268" spans="1:23" s="1" customFormat="1" x14ac:dyDescent="0.25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W3268" s="112"/>
    </row>
    <row r="3269" spans="1:23" s="1" customFormat="1" x14ac:dyDescent="0.25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W3269" s="112"/>
    </row>
    <row r="3270" spans="1:23" s="1" customFormat="1" x14ac:dyDescent="0.25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W3270" s="112"/>
    </row>
    <row r="3271" spans="1:23" s="1" customFormat="1" x14ac:dyDescent="0.25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W3271" s="112"/>
    </row>
    <row r="3272" spans="1:23" s="1" customFormat="1" x14ac:dyDescent="0.25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W3272" s="112"/>
    </row>
    <row r="3273" spans="1:23" s="1" customFormat="1" x14ac:dyDescent="0.25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W3273" s="112"/>
    </row>
    <row r="3274" spans="1:23" s="1" customFormat="1" x14ac:dyDescent="0.25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W3274" s="112"/>
    </row>
    <row r="3275" spans="1:23" s="1" customFormat="1" x14ac:dyDescent="0.25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W3275" s="112"/>
    </row>
    <row r="3276" spans="1:23" s="1" customFormat="1" x14ac:dyDescent="0.25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W3276" s="112"/>
    </row>
    <row r="3277" spans="1:23" s="1" customFormat="1" x14ac:dyDescent="0.25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W3277" s="112"/>
    </row>
    <row r="3278" spans="1:23" s="1" customFormat="1" x14ac:dyDescent="0.25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W3278" s="112"/>
    </row>
    <row r="3279" spans="1:23" s="1" customFormat="1" x14ac:dyDescent="0.25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W3279" s="112"/>
    </row>
    <row r="3280" spans="1:23" s="1" customFormat="1" x14ac:dyDescent="0.25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W3280" s="112"/>
    </row>
    <row r="3281" spans="1:23" s="1" customFormat="1" x14ac:dyDescent="0.25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W3281" s="112"/>
    </row>
    <row r="3282" spans="1:23" s="1" customFormat="1" x14ac:dyDescent="0.25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W3282" s="112"/>
    </row>
    <row r="3283" spans="1:23" s="1" customFormat="1" x14ac:dyDescent="0.25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W3283" s="112"/>
    </row>
    <row r="3284" spans="1:23" s="1" customFormat="1" x14ac:dyDescent="0.25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W3284" s="112"/>
    </row>
    <row r="3285" spans="1:23" s="1" customFormat="1" x14ac:dyDescent="0.25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W3285" s="112"/>
    </row>
    <row r="3286" spans="1:23" s="1" customFormat="1" x14ac:dyDescent="0.25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W3286" s="112"/>
    </row>
    <row r="3287" spans="1:23" s="1" customFormat="1" x14ac:dyDescent="0.25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W3287" s="112"/>
    </row>
    <row r="3288" spans="1:23" s="1" customFormat="1" x14ac:dyDescent="0.25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W3288" s="112"/>
    </row>
    <row r="3289" spans="1:23" s="1" customFormat="1" x14ac:dyDescent="0.25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W3289" s="112"/>
    </row>
    <row r="3290" spans="1:23" s="1" customFormat="1" x14ac:dyDescent="0.25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W3290" s="112"/>
    </row>
    <row r="3291" spans="1:23" s="1" customFormat="1" x14ac:dyDescent="0.25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W3291" s="112"/>
    </row>
    <row r="3292" spans="1:23" s="1" customFormat="1" x14ac:dyDescent="0.25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W3292" s="112"/>
    </row>
    <row r="3293" spans="1:23" s="1" customFormat="1" x14ac:dyDescent="0.25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W3293" s="112"/>
    </row>
    <row r="3294" spans="1:23" s="1" customFormat="1" x14ac:dyDescent="0.25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W3294" s="112"/>
    </row>
    <row r="3295" spans="1:23" s="1" customFormat="1" x14ac:dyDescent="0.25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W3295" s="112"/>
    </row>
    <row r="3296" spans="1:23" s="1" customFormat="1" x14ac:dyDescent="0.25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W3296" s="112"/>
    </row>
    <row r="3297" spans="1:23" s="1" customFormat="1" x14ac:dyDescent="0.25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W3297" s="112"/>
    </row>
    <row r="3298" spans="1:23" s="1" customFormat="1" x14ac:dyDescent="0.25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W3298" s="112"/>
    </row>
    <row r="3299" spans="1:23" s="1" customFormat="1" x14ac:dyDescent="0.25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W3299" s="112"/>
    </row>
    <row r="3300" spans="1:23" s="1" customFormat="1" x14ac:dyDescent="0.25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W3300" s="112"/>
    </row>
    <row r="3301" spans="1:23" s="1" customFormat="1" x14ac:dyDescent="0.25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W3301" s="112"/>
    </row>
    <row r="3302" spans="1:23" s="1" customFormat="1" x14ac:dyDescent="0.25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W3302" s="112"/>
    </row>
    <row r="3303" spans="1:23" s="1" customFormat="1" x14ac:dyDescent="0.25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W3303" s="112"/>
    </row>
    <row r="3304" spans="1:23" s="1" customFormat="1" x14ac:dyDescent="0.25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W3304" s="112"/>
    </row>
    <row r="3305" spans="1:23" s="1" customFormat="1" x14ac:dyDescent="0.25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W3305" s="112"/>
    </row>
    <row r="3306" spans="1:23" s="1" customFormat="1" x14ac:dyDescent="0.25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W3306" s="112"/>
    </row>
    <row r="3307" spans="1:23" s="1" customFormat="1" x14ac:dyDescent="0.25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W3307" s="112"/>
    </row>
    <row r="3308" spans="1:23" s="1" customFormat="1" x14ac:dyDescent="0.25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W3308" s="112"/>
    </row>
    <row r="3309" spans="1:23" s="1" customFormat="1" x14ac:dyDescent="0.25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W3309" s="112"/>
    </row>
    <row r="3310" spans="1:23" s="1" customFormat="1" x14ac:dyDescent="0.25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W3310" s="112"/>
    </row>
    <row r="3311" spans="1:23" s="1" customFormat="1" x14ac:dyDescent="0.25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W3311" s="112"/>
    </row>
    <row r="3312" spans="1:23" s="1" customFormat="1" x14ac:dyDescent="0.25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W3312" s="112"/>
    </row>
    <row r="3313" spans="1:23" s="1" customFormat="1" x14ac:dyDescent="0.25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W3313" s="112"/>
    </row>
    <row r="3314" spans="1:23" s="1" customFormat="1" x14ac:dyDescent="0.25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W3314" s="112"/>
    </row>
    <row r="3315" spans="1:23" s="1" customFormat="1" x14ac:dyDescent="0.25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W3315" s="112"/>
    </row>
    <row r="3316" spans="1:23" s="1" customFormat="1" x14ac:dyDescent="0.25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W3316" s="112"/>
    </row>
    <row r="3317" spans="1:23" s="1" customFormat="1" x14ac:dyDescent="0.25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W3317" s="112"/>
    </row>
    <row r="3318" spans="1:23" s="1" customFormat="1" x14ac:dyDescent="0.25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W3318" s="112"/>
    </row>
    <row r="3319" spans="1:23" s="1" customFormat="1" x14ac:dyDescent="0.25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W3319" s="112"/>
    </row>
    <row r="3320" spans="1:23" s="1" customFormat="1" x14ac:dyDescent="0.25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W3320" s="112"/>
    </row>
    <row r="3321" spans="1:23" s="1" customFormat="1" x14ac:dyDescent="0.25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W3321" s="112"/>
    </row>
    <row r="3322" spans="1:23" s="1" customFormat="1" x14ac:dyDescent="0.25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W3322" s="112"/>
    </row>
    <row r="3323" spans="1:23" s="1" customFormat="1" x14ac:dyDescent="0.25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W3323" s="112"/>
    </row>
    <row r="3324" spans="1:23" s="1" customFormat="1" x14ac:dyDescent="0.25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W3324" s="112"/>
    </row>
    <row r="3325" spans="1:23" s="1" customFormat="1" x14ac:dyDescent="0.25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W3325" s="112"/>
    </row>
    <row r="3326" spans="1:23" s="1" customFormat="1" x14ac:dyDescent="0.25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W3326" s="112"/>
    </row>
    <row r="3327" spans="1:23" s="1" customFormat="1" x14ac:dyDescent="0.25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W3327" s="112"/>
    </row>
    <row r="3328" spans="1:23" s="1" customFormat="1" x14ac:dyDescent="0.25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W3328" s="112"/>
    </row>
    <row r="3329" spans="1:23" s="1" customFormat="1" x14ac:dyDescent="0.25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W3329" s="112"/>
    </row>
    <row r="3330" spans="1:23" s="1" customFormat="1" x14ac:dyDescent="0.25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W3330" s="112"/>
    </row>
    <row r="3331" spans="1:23" s="1" customFormat="1" x14ac:dyDescent="0.25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W3331" s="112"/>
    </row>
    <row r="3332" spans="1:23" s="1" customFormat="1" x14ac:dyDescent="0.25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W3332" s="112"/>
    </row>
    <row r="3333" spans="1:23" s="1" customFormat="1" x14ac:dyDescent="0.25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W3333" s="112"/>
    </row>
    <row r="3334" spans="1:23" s="1" customFormat="1" x14ac:dyDescent="0.25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W3334" s="112"/>
    </row>
    <row r="3335" spans="1:23" s="1" customFormat="1" x14ac:dyDescent="0.25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W3335" s="112"/>
    </row>
    <row r="3336" spans="1:23" s="1" customFormat="1" x14ac:dyDescent="0.25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W3336" s="112"/>
    </row>
    <row r="3337" spans="1:23" s="1" customFormat="1" x14ac:dyDescent="0.25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W3337" s="112"/>
    </row>
    <row r="3338" spans="1:23" s="1" customFormat="1" x14ac:dyDescent="0.25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W3338" s="112"/>
    </row>
    <row r="3339" spans="1:23" s="1" customFormat="1" x14ac:dyDescent="0.25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W3339" s="112"/>
    </row>
    <row r="3340" spans="1:23" s="1" customFormat="1" x14ac:dyDescent="0.25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W3340" s="112"/>
    </row>
    <row r="3341" spans="1:23" s="1" customFormat="1" x14ac:dyDescent="0.25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W3341" s="112"/>
    </row>
    <row r="3342" spans="1:23" s="1" customFormat="1" x14ac:dyDescent="0.25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W3342" s="112"/>
    </row>
    <row r="3343" spans="1:23" s="1" customFormat="1" x14ac:dyDescent="0.25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W3343" s="112"/>
    </row>
    <row r="3344" spans="1:23" s="1" customFormat="1" x14ac:dyDescent="0.25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W3344" s="112"/>
    </row>
    <row r="3345" spans="1:23" s="1" customFormat="1" x14ac:dyDescent="0.25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W3345" s="112"/>
    </row>
    <row r="3346" spans="1:23" s="1" customFormat="1" x14ac:dyDescent="0.25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W3346" s="112"/>
    </row>
    <row r="3347" spans="1:23" s="1" customFormat="1" x14ac:dyDescent="0.25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W3347" s="112"/>
    </row>
    <row r="3348" spans="1:23" s="1" customFormat="1" x14ac:dyDescent="0.25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W3348" s="112"/>
    </row>
    <row r="3349" spans="1:23" s="1" customFormat="1" x14ac:dyDescent="0.25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W3349" s="112"/>
    </row>
    <row r="3350" spans="1:23" s="1" customFormat="1" x14ac:dyDescent="0.25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W3350" s="112"/>
    </row>
    <row r="3351" spans="1:23" s="1" customFormat="1" x14ac:dyDescent="0.25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W3351" s="112"/>
    </row>
    <row r="3352" spans="1:23" s="1" customFormat="1" x14ac:dyDescent="0.25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W3352" s="112"/>
    </row>
    <row r="3353" spans="1:23" s="1" customFormat="1" x14ac:dyDescent="0.25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W3353" s="112"/>
    </row>
    <row r="3354" spans="1:23" s="1" customFormat="1" x14ac:dyDescent="0.25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W3354" s="112"/>
    </row>
    <row r="3355" spans="1:23" s="1" customFormat="1" x14ac:dyDescent="0.25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W3355" s="112"/>
    </row>
    <row r="3356" spans="1:23" s="1" customFormat="1" x14ac:dyDescent="0.25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W3356" s="112"/>
    </row>
    <row r="3357" spans="1:23" s="1" customFormat="1" x14ac:dyDescent="0.25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W3357" s="112"/>
    </row>
    <row r="3358" spans="1:23" s="1" customFormat="1" x14ac:dyDescent="0.25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W3358" s="112"/>
    </row>
    <row r="3359" spans="1:23" s="1" customFormat="1" x14ac:dyDescent="0.25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W3359" s="112"/>
    </row>
    <row r="3360" spans="1:23" s="1" customFormat="1" x14ac:dyDescent="0.25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W3360" s="112"/>
    </row>
    <row r="3361" spans="1:23" s="1" customFormat="1" x14ac:dyDescent="0.25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W3361" s="112"/>
    </row>
    <row r="3362" spans="1:23" s="1" customFormat="1" x14ac:dyDescent="0.25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W3362" s="112"/>
    </row>
    <row r="3363" spans="1:23" s="1" customFormat="1" x14ac:dyDescent="0.25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W3363" s="112"/>
    </row>
    <row r="3364" spans="1:23" s="1" customFormat="1" x14ac:dyDescent="0.25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W3364" s="112"/>
    </row>
  </sheetData>
  <mergeCells count="4">
    <mergeCell ref="L1:S1"/>
    <mergeCell ref="C1:J1"/>
    <mergeCell ref="A1:B1"/>
    <mergeCell ref="U1:AB1"/>
  </mergeCells>
  <pageMargins left="0.35433070866141736" right="0.23622047244094491" top="0.34" bottom="0.38" header="0.31496062992125984" footer="0.31496062992125984"/>
  <pageSetup paperSize="8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Opći dio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Matosec Renata</dc:creator>
  <cp:lastModifiedBy>Matosec Renata</cp:lastModifiedBy>
  <cp:lastPrinted>2023-12-15T09:31:21Z</cp:lastPrinted>
  <dcterms:created xsi:type="dcterms:W3CDTF">2022-03-25T11:38:57Z</dcterms:created>
  <dcterms:modified xsi:type="dcterms:W3CDTF">2023-12-21T12:10:16Z</dcterms:modified>
</cp:coreProperties>
</file>